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fileSharing readOnlyRecommended="1"/>
  <workbookPr/>
  <mc:AlternateContent xmlns:mc="http://schemas.openxmlformats.org/markup-compatibility/2006">
    <mc:Choice Requires="x15">
      <x15ac:absPath xmlns:x15ac="http://schemas.microsoft.com/office/spreadsheetml/2010/11/ac" url="C:\Users\s8238780\OneDrive - Saint Marys University\Academic Documents\PHD DOCUMENTS\THESIS DOCUMENTS\FINAL THESIS FILES\EA Tables and Figs\Chapter 4\"/>
    </mc:Choice>
  </mc:AlternateContent>
  <xr:revisionPtr revIDLastSave="2" documentId="11_760D6ACFF5C2DAB53A6B8014655BCBFD2DA897D3" xr6:coauthVersionLast="36" xr6:coauthVersionMax="36" xr10:uidLastSave="{E15BE920-1DC3-4B57-8436-AD47576C0CC3}"/>
  <bookViews>
    <workbookView xWindow="0" yWindow="0" windowWidth="20160" windowHeight="8505" xr2:uid="{00000000-000D-0000-FFFF-FFFF00000000}"/>
  </bookViews>
  <sheets>
    <sheet name="Table EA 4-2 GC Method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I68" i="1" s="1"/>
  <c r="E20" i="1"/>
  <c r="F29" i="1" s="1"/>
  <c r="F39" i="1" l="1"/>
  <c r="I61" i="1"/>
  <c r="I33" i="1"/>
  <c r="I70" i="1"/>
  <c r="I47" i="1"/>
  <c r="I41" i="1"/>
  <c r="I46" i="1"/>
  <c r="I62" i="1"/>
  <c r="I34" i="1"/>
  <c r="I63" i="1"/>
  <c r="I28" i="1"/>
  <c r="I40" i="1"/>
  <c r="I56" i="1"/>
  <c r="I71" i="1"/>
  <c r="I36" i="1"/>
  <c r="I50" i="1"/>
  <c r="I65" i="1"/>
  <c r="I29" i="1"/>
  <c r="I51" i="1"/>
  <c r="I66" i="1"/>
  <c r="I30" i="1"/>
  <c r="F38" i="1"/>
  <c r="I43" i="1"/>
  <c r="I52" i="1"/>
  <c r="I59" i="1"/>
  <c r="I67" i="1"/>
  <c r="I32" i="1"/>
  <c r="I45" i="1"/>
  <c r="I54" i="1"/>
  <c r="I69" i="1"/>
  <c r="I39" i="1"/>
  <c r="I55" i="1"/>
  <c r="F28" i="1"/>
  <c r="F40" i="1"/>
  <c r="F56" i="1"/>
  <c r="F71" i="1"/>
  <c r="I35" i="1"/>
  <c r="I48" i="1"/>
  <c r="I64" i="1"/>
  <c r="I57" i="1"/>
  <c r="I72" i="1"/>
  <c r="I37" i="1"/>
  <c r="I42" i="1"/>
  <c r="I58" i="1"/>
  <c r="I31" i="1"/>
  <c r="I38" i="1"/>
  <c r="I44" i="1"/>
  <c r="I53" i="1"/>
  <c r="I60" i="1"/>
</calcChain>
</file>

<file path=xl/sharedStrings.xml><?xml version="1.0" encoding="utf-8"?>
<sst xmlns="http://schemas.openxmlformats.org/spreadsheetml/2006/main" count="275" uniqueCount="97">
  <si>
    <t>Sample ID</t>
  </si>
  <si>
    <t>Description (crusher#)</t>
  </si>
  <si>
    <t>Au grade (g/t)</t>
  </si>
  <si>
    <t>Sample mass (g)</t>
  </si>
  <si>
    <t xml:space="preserve">Water </t>
  </si>
  <si>
    <t>Carbon dioxide</t>
  </si>
  <si>
    <t xml:space="preserve">Methane </t>
  </si>
  <si>
    <t xml:space="preserve">QTZ Blank (C1) (1) </t>
  </si>
  <si>
    <t>QTZ Blank (C1)</t>
  </si>
  <si>
    <t>-</t>
  </si>
  <si>
    <t>QTZ Blank (C1) (2)</t>
  </si>
  <si>
    <t>QTZ Blank (C1) (3)</t>
  </si>
  <si>
    <t>QTZ Blank (C1) (4)</t>
  </si>
  <si>
    <t>QTZ Blank (C2) (1)</t>
  </si>
  <si>
    <t>QTZ Blank (C2)</t>
  </si>
  <si>
    <t>QTZ Blank (C2) (2)</t>
  </si>
  <si>
    <t>QTZ Blank (C2) (3)</t>
  </si>
  <si>
    <t>QTZ Blanks (C2)</t>
  </si>
  <si>
    <t>QTZ Blank (C2) (4)</t>
  </si>
  <si>
    <t>QTZ Blank (C3) (1)</t>
  </si>
  <si>
    <t>QTZ Blank (C3)</t>
  </si>
  <si>
    <t>QTZ Blank (C3) (2)</t>
  </si>
  <si>
    <t>QTZ Blank (C3) (3)</t>
  </si>
  <si>
    <t>QTZ Blanks (C3)</t>
  </si>
  <si>
    <t>QTZ Blank (C3) (4)</t>
  </si>
  <si>
    <t>QTZ Blank (C4) (1)</t>
  </si>
  <si>
    <t>QTZ Blank (C4)</t>
  </si>
  <si>
    <t>QTZ Blank (C4) (2)</t>
  </si>
  <si>
    <t>QTZ Blank (C4) (3)</t>
  </si>
  <si>
    <t>QTZ Blanks (C4)</t>
  </si>
  <si>
    <t>QTZ Blank (C4) (4)</t>
  </si>
  <si>
    <t xml:space="preserve">Average </t>
  </si>
  <si>
    <t xml:space="preserve">Note: Water and methane were the only volatile species detected in all blank analyses. </t>
  </si>
  <si>
    <t>Au grade (g/t) of sampled interval</t>
  </si>
  <si>
    <t>Water (adj)</t>
  </si>
  <si>
    <t>Methane (adj)</t>
  </si>
  <si>
    <t xml:space="preserve">Ethane </t>
  </si>
  <si>
    <t>CH4/H2O</t>
  </si>
  <si>
    <t>H2O/CH4</t>
  </si>
  <si>
    <t>CO2/CH4</t>
  </si>
  <si>
    <t>C2H6/CH4</t>
  </si>
  <si>
    <t>CH4/[CO2+H2O+HCs]</t>
  </si>
  <si>
    <t>CO2/[CO2+H2O+HCs]</t>
  </si>
  <si>
    <t>H2O/[CO2+H2O+HCs]</t>
  </si>
  <si>
    <t>Diamond drillcore samples from Au-mineralized parcel (Touquoy mine)</t>
  </si>
  <si>
    <t>174-67.97</t>
  </si>
  <si>
    <t>Metamudstone (C2)</t>
  </si>
  <si>
    <t>225-123.2</t>
  </si>
  <si>
    <t>Metamudstone (C3)</t>
  </si>
  <si>
    <t>228-89.5</t>
  </si>
  <si>
    <t>Metamudstone (C4)</t>
  </si>
  <si>
    <t>228-104</t>
  </si>
  <si>
    <t>90-112.4</t>
  </si>
  <si>
    <t>224-65.9</t>
  </si>
  <si>
    <t>174-42.4</t>
  </si>
  <si>
    <t>Metamudstone (C1)</t>
  </si>
  <si>
    <t>224-71.8</t>
  </si>
  <si>
    <t>228-95</t>
  </si>
  <si>
    <t>221-29.9</t>
  </si>
  <si>
    <t>90-102</t>
  </si>
  <si>
    <t>158-13.85</t>
  </si>
  <si>
    <t>228-159.3</t>
  </si>
  <si>
    <t>174-10.26</t>
  </si>
  <si>
    <t>174-53.9</t>
  </si>
  <si>
    <t>221-53.64</t>
  </si>
  <si>
    <t>228-131.9</t>
  </si>
  <si>
    <t>TOUQ-95-02-82.5</t>
  </si>
  <si>
    <t>TOUQ-95-01-72</t>
  </si>
  <si>
    <t>TOUQ-95-02-67</t>
  </si>
  <si>
    <t>TOUQ-95-02-37.1</t>
  </si>
  <si>
    <t>Diamond drillcore samples from Au-barren parcels</t>
  </si>
  <si>
    <t>CL-97-07-14</t>
  </si>
  <si>
    <t>CL-97-06-54.7</t>
  </si>
  <si>
    <t>CL-97-07-26</t>
  </si>
  <si>
    <t>CL-97-06-16.9</t>
  </si>
  <si>
    <t>CL-97-07-69.5</t>
  </si>
  <si>
    <t>CL-97-06-92</t>
  </si>
  <si>
    <t>OL-88-04-68.79</t>
  </si>
  <si>
    <t>OL-88-04-71.25</t>
  </si>
  <si>
    <t>OL-88-04-87.5</t>
  </si>
  <si>
    <t>OL-88-01-9.45</t>
  </si>
  <si>
    <t>OL-88-01-65.4</t>
  </si>
  <si>
    <t>OL-88-04-32.1</t>
  </si>
  <si>
    <t>BDE-97-01-114.8</t>
  </si>
  <si>
    <t>BDE-97-03-104.8</t>
  </si>
  <si>
    <t>BDE-97-03-26.95</t>
  </si>
  <si>
    <t>BDE-97-02-8.6</t>
  </si>
  <si>
    <t>BDE-97-01-7</t>
  </si>
  <si>
    <t>BDE-97-02-20.6</t>
  </si>
  <si>
    <t>WL-229-04-9.4</t>
  </si>
  <si>
    <t>WL-229-02-20.42</t>
  </si>
  <si>
    <t>WL-229-04-27.1</t>
  </si>
  <si>
    <t>WL-229-02-36.1</t>
  </si>
  <si>
    <t>Note: Sample ID here are abbreviated and correspond with sample IDs found in Table X. The length of sample intervals corresponding with Au grades are located in Table X. Gold grades with a dash indicate that no assay data was available for that particular interval. "Methane (adj)" corresponds to the methane concentration in the metamudstones corrected for the methane concentration in the blanks (i.e., Table X). Dashs represent species that were not detected or not quantifiable. Dashes for volatile ratios indicate a divided-by-zero result. All hydrocarbon detectable and quantifiable hydrocarbon species using GC method 2 are presented in this table.</t>
  </si>
  <si>
    <t>OL-88-01-26.9</t>
  </si>
  <si>
    <r>
      <t xml:space="preserve">Table EA 4-2b: Water, carbon dioxide, methane and ethane volatile analyses of metamudstone samples from Au-mineralized and -barren environments determined by GC method 1. </t>
    </r>
    <r>
      <rPr>
        <sz val="11"/>
        <color theme="1"/>
        <rFont val="Arial"/>
        <family val="2"/>
      </rPr>
      <t>All quantified volatile species expressed in mol/g of crushed material (i.e. metamudstone).</t>
    </r>
  </si>
  <si>
    <r>
      <rPr>
        <b/>
        <sz val="11"/>
        <color theme="1"/>
        <rFont val="Arial"/>
        <family val="2"/>
      </rPr>
      <t>Table EA 4-2a: Synthetic quartz blanks analyzed by GC method 1</t>
    </r>
    <r>
      <rPr>
        <sz val="11"/>
        <color theme="1"/>
        <rFont val="Arial"/>
        <family val="2"/>
      </rPr>
      <t>. All quantified volatile species expressed in mol/g of crushed 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</si>
</sst>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style="medium">
        <color indexed="64"/>
      </bottom>
      <diagonal/>
    </border>
    <border>
      <left/>
      <right/>
      <top/>
      <bottom style="medium">
        <color indexed="64"/>
      </bottom>
      <diagonal/>
    </border>
    <border>
      <left/>
      <right/>
      <top/>
      <bottom style="double">
        <color indexed="64"/>
      </bottom>
      <diagonal/>
    </border>
  </borders>
  <cellStyleXfs count="1">
    <xf numFmtId="0" fontId="0" fillId="0" borderId="0"/>
  </cellStyleXfs>
  <cellXfs count="46">
    <xf numFmtId="0" fontId="0" fillId="0" borderId="0" xfId="0"/>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11" fontId="3" fillId="0" borderId="0" xfId="0" applyNumberFormat="1" applyFont="1" applyAlignment="1">
      <alignment horizontal="center"/>
    </xf>
    <xf numFmtId="11" fontId="3" fillId="0" borderId="0" xfId="0" quotePrefix="1" applyNumberFormat="1" applyFont="1" applyAlignment="1">
      <alignment horizontal="center"/>
    </xf>
    <xf numFmtId="0" fontId="3" fillId="0" borderId="0" xfId="0" applyFont="1" applyFill="1" applyBorder="1" applyAlignment="1">
      <alignment horizontal="center"/>
    </xf>
    <xf numFmtId="11" fontId="3" fillId="0" borderId="1" xfId="0" applyNumberFormat="1" applyFont="1" applyBorder="1" applyAlignment="1">
      <alignment horizontal="center"/>
    </xf>
    <xf numFmtId="0" fontId="4" fillId="0" borderId="3" xfId="0" applyFont="1" applyBorder="1" applyAlignment="1">
      <alignment horizontal="center"/>
    </xf>
    <xf numFmtId="0" fontId="3" fillId="0" borderId="3" xfId="0" applyFont="1" applyBorder="1" applyAlignment="1">
      <alignment horizontal="center"/>
    </xf>
    <xf numFmtId="11" fontId="4" fillId="0" borderId="3" xfId="0" applyNumberFormat="1" applyFont="1"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5" xfId="0" applyFont="1" applyBorder="1" applyAlignment="1">
      <alignment horizontal="left"/>
    </xf>
    <xf numFmtId="0" fontId="4" fillId="0" borderId="5" xfId="0" applyFont="1" applyBorder="1" applyAlignment="1">
      <alignment horizontal="center"/>
    </xf>
    <xf numFmtId="0" fontId="4" fillId="0" borderId="5" xfId="0" applyFont="1" applyFill="1" applyBorder="1" applyAlignment="1">
      <alignment horizontal="center"/>
    </xf>
    <xf numFmtId="0" fontId="3" fillId="0" borderId="0" xfId="0" quotePrefix="1" applyFont="1" applyAlignment="1">
      <alignment horizontal="center"/>
    </xf>
    <xf numFmtId="164" fontId="3" fillId="0" borderId="0" xfId="0" applyNumberFormat="1" applyFont="1" applyAlignment="1">
      <alignment horizontal="center"/>
    </xf>
    <xf numFmtId="0" fontId="3" fillId="0" borderId="0" xfId="0" applyNumberFormat="1" applyFont="1" applyAlignment="1">
      <alignment horizontal="center"/>
    </xf>
    <xf numFmtId="0" fontId="3" fillId="0" borderId="0" xfId="0" quotePrefix="1" applyNumberFormat="1" applyFont="1" applyAlignment="1">
      <alignment horizontal="center"/>
    </xf>
    <xf numFmtId="0" fontId="3" fillId="0" borderId="6" xfId="0" applyFont="1" applyBorder="1" applyAlignment="1">
      <alignment horizontal="center"/>
    </xf>
    <xf numFmtId="11" fontId="3" fillId="0" borderId="6" xfId="0" applyNumberFormat="1" applyFont="1" applyBorder="1" applyAlignment="1">
      <alignment horizontal="center"/>
    </xf>
    <xf numFmtId="11" fontId="3" fillId="0" borderId="6" xfId="0" quotePrefix="1" applyNumberFormat="1" applyFont="1" applyBorder="1" applyAlignment="1">
      <alignment horizontal="center"/>
    </xf>
    <xf numFmtId="0" fontId="3" fillId="0" borderId="6" xfId="0" applyNumberFormat="1" applyFont="1" applyBorder="1" applyAlignment="1">
      <alignment horizontal="center"/>
    </xf>
    <xf numFmtId="0" fontId="5" fillId="3" borderId="6" xfId="0" applyFont="1" applyFill="1" applyBorder="1" applyAlignment="1">
      <alignment horizontal="left"/>
    </xf>
    <xf numFmtId="0" fontId="3" fillId="0" borderId="7" xfId="0" applyFont="1" applyBorder="1" applyAlignment="1">
      <alignment horizontal="center"/>
    </xf>
    <xf numFmtId="11" fontId="3" fillId="0" borderId="7" xfId="0" applyNumberFormat="1" applyFont="1" applyBorder="1" applyAlignment="1">
      <alignment horizontal="center"/>
    </xf>
    <xf numFmtId="0" fontId="3" fillId="0" borderId="7" xfId="0" quotePrefix="1" applyFont="1" applyBorder="1" applyAlignment="1">
      <alignment horizontal="center"/>
    </xf>
    <xf numFmtId="0" fontId="2" fillId="0" borderId="0" xfId="0" applyFont="1" applyAlignment="1">
      <alignment horizontal="center"/>
    </xf>
    <xf numFmtId="0" fontId="3" fillId="0" borderId="0" xfId="0" applyFont="1" applyAlignment="1">
      <alignment horizontal="left" vertical="top" wrapText="1"/>
    </xf>
    <xf numFmtId="0" fontId="3" fillId="0" borderId="4" xfId="0" applyFont="1" applyBorder="1" applyAlignment="1">
      <alignment horizontal="left"/>
    </xf>
    <xf numFmtId="0" fontId="4" fillId="0" borderId="0" xfId="0" applyFont="1" applyBorder="1" applyAlignment="1">
      <alignment horizontal="left" vertical="top" wrapText="1"/>
    </xf>
    <xf numFmtId="0" fontId="3" fillId="0" borderId="4" xfId="0" applyFont="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
  <sheetViews>
    <sheetView tabSelected="1" workbookViewId="0">
      <selection activeCell="I11" sqref="I11"/>
    </sheetView>
  </sheetViews>
  <sheetFormatPr defaultColWidth="9.140625" defaultRowHeight="14.25" x14ac:dyDescent="0.2"/>
  <cols>
    <col min="1" max="1" width="21.85546875" style="1" customWidth="1"/>
    <col min="2" max="2" width="20.140625" style="1" bestFit="1" customWidth="1"/>
    <col min="3" max="3" width="14.7109375" style="1" bestFit="1" customWidth="1"/>
    <col min="4" max="4" width="17.7109375" style="1" bestFit="1" customWidth="1"/>
    <col min="5" max="5" width="14.140625" style="1" bestFit="1" customWidth="1"/>
    <col min="6" max="6" width="16.140625" style="1" bestFit="1" customWidth="1"/>
    <col min="7" max="7" width="16.5703125" style="1" bestFit="1" customWidth="1"/>
    <col min="8" max="8" width="14.7109375" style="1" bestFit="1" customWidth="1"/>
    <col min="9" max="9" width="15.28515625" style="1" bestFit="1" customWidth="1"/>
    <col min="10" max="10" width="14.7109375" style="1" bestFit="1" customWidth="1"/>
    <col min="11" max="13" width="15.28515625" style="1" bestFit="1" customWidth="1"/>
    <col min="14" max="14" width="14.7109375" style="1" bestFit="1" customWidth="1"/>
    <col min="15" max="15" width="22.140625" style="1" bestFit="1" customWidth="1"/>
    <col min="16" max="17" width="22.28515625" style="1" bestFit="1" customWidth="1"/>
    <col min="18" max="16384" width="9.140625" style="1"/>
  </cols>
  <sheetData>
    <row r="1" spans="1:14" x14ac:dyDescent="0.2">
      <c r="A1" s="45" t="s">
        <v>96</v>
      </c>
      <c r="B1" s="41"/>
      <c r="C1" s="41"/>
      <c r="D1" s="41"/>
      <c r="E1" s="41"/>
      <c r="F1" s="41"/>
      <c r="G1" s="41"/>
    </row>
    <row r="2" spans="1:14" x14ac:dyDescent="0.2">
      <c r="A2" s="2"/>
      <c r="B2" s="2"/>
      <c r="C2" s="2"/>
      <c r="D2" s="2"/>
      <c r="E2" s="2"/>
      <c r="F2" s="2"/>
      <c r="G2" s="2"/>
      <c r="H2" s="3"/>
      <c r="I2" s="3"/>
      <c r="J2" s="3"/>
      <c r="K2" s="3"/>
      <c r="L2" s="3"/>
      <c r="M2" s="3"/>
      <c r="N2" s="3"/>
    </row>
    <row r="3" spans="1:14" s="9" customFormat="1" ht="30" x14ac:dyDescent="0.25">
      <c r="A3" s="4" t="s">
        <v>0</v>
      </c>
      <c r="B3" s="5" t="s">
        <v>1</v>
      </c>
      <c r="C3" s="6" t="s">
        <v>2</v>
      </c>
      <c r="D3" s="6" t="s">
        <v>3</v>
      </c>
      <c r="E3" s="6" t="s">
        <v>4</v>
      </c>
      <c r="F3" s="6" t="s">
        <v>5</v>
      </c>
      <c r="G3" s="6" t="s">
        <v>6</v>
      </c>
      <c r="H3" s="7"/>
      <c r="I3" s="8"/>
      <c r="J3" s="8"/>
      <c r="K3" s="8"/>
      <c r="L3" s="8"/>
      <c r="M3" s="8"/>
      <c r="N3" s="8"/>
    </row>
    <row r="4" spans="1:14" x14ac:dyDescent="0.2">
      <c r="A4" s="1" t="s">
        <v>7</v>
      </c>
      <c r="B4" s="1" t="s">
        <v>8</v>
      </c>
      <c r="C4" s="1">
        <v>0</v>
      </c>
      <c r="D4" s="1">
        <v>0.51500000000000001</v>
      </c>
      <c r="E4" s="10">
        <v>5.0362578224068003E-7</v>
      </c>
      <c r="F4" s="11" t="s">
        <v>9</v>
      </c>
      <c r="G4" s="10">
        <v>2.5196313724921512E-10</v>
      </c>
      <c r="H4" s="12"/>
      <c r="I4" s="3"/>
      <c r="J4" s="3"/>
      <c r="K4" s="3"/>
      <c r="L4" s="3"/>
      <c r="M4" s="3"/>
      <c r="N4" s="3"/>
    </row>
    <row r="5" spans="1:14" x14ac:dyDescent="0.2">
      <c r="A5" s="1" t="s">
        <v>10</v>
      </c>
      <c r="B5" s="1" t="s">
        <v>8</v>
      </c>
      <c r="C5" s="1">
        <v>0</v>
      </c>
      <c r="D5" s="1">
        <v>0.35799999999999998</v>
      </c>
      <c r="E5" s="10">
        <v>7.9086373441657649E-7</v>
      </c>
      <c r="F5" s="10" t="s">
        <v>9</v>
      </c>
      <c r="G5" s="10">
        <v>4.2243648849929695E-10</v>
      </c>
      <c r="H5" s="12"/>
      <c r="I5" s="3"/>
      <c r="J5" s="3"/>
      <c r="K5" s="3"/>
      <c r="L5" s="3"/>
      <c r="M5" s="3"/>
      <c r="N5" s="3"/>
    </row>
    <row r="6" spans="1:14" x14ac:dyDescent="0.2">
      <c r="A6" s="1" t="s">
        <v>11</v>
      </c>
      <c r="B6" s="1" t="s">
        <v>8</v>
      </c>
      <c r="C6" s="1">
        <v>0</v>
      </c>
      <c r="D6" s="1">
        <v>0.42399999999999999</v>
      </c>
      <c r="E6" s="10">
        <v>1.557583394975306E-6</v>
      </c>
      <c r="F6" s="10" t="s">
        <v>9</v>
      </c>
      <c r="G6" s="10">
        <v>2.0145807206166246E-10</v>
      </c>
      <c r="H6" s="12"/>
      <c r="I6" s="3"/>
      <c r="J6" s="3"/>
      <c r="K6" s="3"/>
      <c r="L6" s="3"/>
      <c r="M6" s="3"/>
      <c r="N6" s="3"/>
    </row>
    <row r="7" spans="1:14" x14ac:dyDescent="0.2">
      <c r="A7" s="1" t="s">
        <v>12</v>
      </c>
      <c r="B7" s="1" t="s">
        <v>8</v>
      </c>
      <c r="C7" s="1">
        <v>0</v>
      </c>
      <c r="D7" s="1">
        <v>0.30499999999999999</v>
      </c>
      <c r="E7" s="10">
        <v>7.7088915311150066E-6</v>
      </c>
      <c r="F7" s="10" t="s">
        <v>9</v>
      </c>
      <c r="G7" s="10">
        <v>3.7800413815056505E-10</v>
      </c>
      <c r="H7" s="12"/>
      <c r="I7" s="3"/>
      <c r="J7" s="3"/>
      <c r="K7" s="3"/>
      <c r="L7" s="3"/>
      <c r="M7" s="3"/>
      <c r="N7" s="3"/>
    </row>
    <row r="8" spans="1:14" x14ac:dyDescent="0.2">
      <c r="A8" s="1" t="s">
        <v>13</v>
      </c>
      <c r="B8" s="1" t="s">
        <v>14</v>
      </c>
      <c r="C8" s="1">
        <v>0</v>
      </c>
      <c r="D8" s="1">
        <v>0.502</v>
      </c>
      <c r="E8" s="10">
        <v>9.8372515839363844E-7</v>
      </c>
      <c r="F8" s="10" t="s">
        <v>9</v>
      </c>
      <c r="G8" s="10">
        <v>3.3473276423804409E-11</v>
      </c>
      <c r="H8" s="12"/>
      <c r="I8" s="3"/>
      <c r="J8" s="3"/>
      <c r="K8" s="3"/>
      <c r="L8" s="3"/>
      <c r="M8" s="3"/>
      <c r="N8" s="3"/>
    </row>
    <row r="9" spans="1:14" x14ac:dyDescent="0.2">
      <c r="A9" s="1" t="s">
        <v>15</v>
      </c>
      <c r="B9" s="1" t="s">
        <v>14</v>
      </c>
      <c r="C9" s="1">
        <v>0</v>
      </c>
      <c r="D9" s="1">
        <v>0.34899999999999998</v>
      </c>
      <c r="E9" s="10">
        <v>2.4807197370004266E-6</v>
      </c>
      <c r="F9" s="10" t="s">
        <v>9</v>
      </c>
      <c r="G9" s="10">
        <v>2.648129404186934E-10</v>
      </c>
      <c r="H9" s="12"/>
      <c r="I9" s="3"/>
      <c r="J9" s="3"/>
      <c r="K9" s="3"/>
      <c r="L9" s="3"/>
      <c r="M9" s="3"/>
      <c r="N9" s="3"/>
    </row>
    <row r="10" spans="1:14" x14ac:dyDescent="0.2">
      <c r="A10" s="1" t="s">
        <v>16</v>
      </c>
      <c r="B10" s="1" t="s">
        <v>17</v>
      </c>
      <c r="C10" s="1">
        <v>0</v>
      </c>
      <c r="D10" s="1">
        <v>0.43</v>
      </c>
      <c r="E10" s="10">
        <v>1.16650174139826E-5</v>
      </c>
      <c r="F10" s="10" t="s">
        <v>9</v>
      </c>
      <c r="G10" s="10">
        <v>9.7912360838529265E-11</v>
      </c>
      <c r="H10" s="12"/>
      <c r="I10" s="3"/>
      <c r="J10" s="3"/>
      <c r="K10" s="3"/>
      <c r="L10" s="3"/>
      <c r="M10" s="3"/>
      <c r="N10" s="3"/>
    </row>
    <row r="11" spans="1:14" x14ac:dyDescent="0.2">
      <c r="A11" s="1" t="s">
        <v>18</v>
      </c>
      <c r="B11" s="1" t="s">
        <v>17</v>
      </c>
      <c r="C11" s="1">
        <v>0</v>
      </c>
      <c r="D11" s="1">
        <v>0.28399999999999997</v>
      </c>
      <c r="E11" s="10">
        <v>2.062193834928264E-6</v>
      </c>
      <c r="F11" s="10" t="s">
        <v>9</v>
      </c>
      <c r="G11" s="10">
        <v>4.684097865760658E-10</v>
      </c>
      <c r="H11" s="12"/>
      <c r="I11" s="3"/>
      <c r="J11" s="3"/>
      <c r="K11" s="3"/>
      <c r="L11" s="3"/>
      <c r="M11" s="3"/>
      <c r="N11" s="3"/>
    </row>
    <row r="12" spans="1:14" x14ac:dyDescent="0.2">
      <c r="A12" s="1" t="s">
        <v>19</v>
      </c>
      <c r="B12" s="1" t="s">
        <v>20</v>
      </c>
      <c r="C12" s="1">
        <v>0</v>
      </c>
      <c r="D12" s="1">
        <v>0.5</v>
      </c>
      <c r="E12" s="10">
        <v>1.5422214992292378E-6</v>
      </c>
      <c r="F12" s="10" t="s">
        <v>9</v>
      </c>
      <c r="G12" s="10">
        <v>1.0642270351008215E-10</v>
      </c>
      <c r="H12" s="12"/>
      <c r="I12" s="3"/>
      <c r="J12" s="3"/>
      <c r="K12" s="3"/>
      <c r="L12" s="3"/>
      <c r="M12" s="3"/>
      <c r="N12" s="3"/>
    </row>
    <row r="13" spans="1:14" x14ac:dyDescent="0.2">
      <c r="A13" s="1" t="s">
        <v>21</v>
      </c>
      <c r="B13" s="1" t="s">
        <v>20</v>
      </c>
      <c r="C13" s="1">
        <v>0</v>
      </c>
      <c r="D13" s="1">
        <v>0.371</v>
      </c>
      <c r="E13" s="10">
        <v>2.9273803588766522E-6</v>
      </c>
      <c r="F13" s="10" t="s">
        <v>9</v>
      </c>
      <c r="G13" s="10">
        <v>8.3036582395439323E-11</v>
      </c>
      <c r="H13" s="12"/>
      <c r="I13" s="3"/>
      <c r="J13" s="3"/>
      <c r="K13" s="3"/>
      <c r="L13" s="3"/>
      <c r="M13" s="3"/>
      <c r="N13" s="3"/>
    </row>
    <row r="14" spans="1:14" x14ac:dyDescent="0.2">
      <c r="A14" s="1" t="s">
        <v>22</v>
      </c>
      <c r="B14" s="1" t="s">
        <v>23</v>
      </c>
      <c r="C14" s="1">
        <v>0</v>
      </c>
      <c r="D14" s="1">
        <v>0.42399999999999999</v>
      </c>
      <c r="E14" s="10">
        <v>7.9311971083008903E-6</v>
      </c>
      <c r="F14" s="10" t="s">
        <v>9</v>
      </c>
      <c r="G14" s="10">
        <v>2.149986965772824E-10</v>
      </c>
      <c r="H14" s="12"/>
      <c r="I14" s="3"/>
      <c r="J14" s="3"/>
      <c r="K14" s="3"/>
      <c r="L14" s="3"/>
      <c r="M14" s="3"/>
      <c r="N14" s="3"/>
    </row>
    <row r="15" spans="1:14" x14ac:dyDescent="0.2">
      <c r="A15" s="1" t="s">
        <v>24</v>
      </c>
      <c r="B15" s="1" t="s">
        <v>23</v>
      </c>
      <c r="C15" s="1">
        <v>0</v>
      </c>
      <c r="D15" s="1">
        <v>0.28199999999999997</v>
      </c>
      <c r="E15" s="10">
        <v>4.2048002888455864E-6</v>
      </c>
      <c r="F15" s="10" t="s">
        <v>9</v>
      </c>
      <c r="G15" s="10">
        <v>3.8566147066456923E-10</v>
      </c>
      <c r="H15" s="12"/>
      <c r="I15" s="3"/>
      <c r="J15" s="3"/>
      <c r="K15" s="3"/>
      <c r="L15" s="3"/>
      <c r="M15" s="3"/>
      <c r="N15" s="3"/>
    </row>
    <row r="16" spans="1:14" x14ac:dyDescent="0.2">
      <c r="A16" s="1" t="s">
        <v>25</v>
      </c>
      <c r="B16" s="1" t="s">
        <v>26</v>
      </c>
      <c r="C16" s="1">
        <v>0</v>
      </c>
      <c r="D16" s="1">
        <v>0.51700000000000002</v>
      </c>
      <c r="E16" s="10">
        <v>1.0184881482515993E-6</v>
      </c>
      <c r="F16" s="10" t="s">
        <v>9</v>
      </c>
      <c r="G16" s="10">
        <v>3.8551099798775904E-10</v>
      </c>
      <c r="H16" s="12"/>
      <c r="I16" s="3"/>
      <c r="J16" s="3"/>
      <c r="K16" s="3"/>
      <c r="L16" s="3"/>
      <c r="M16" s="3"/>
      <c r="N16" s="3"/>
    </row>
    <row r="17" spans="1:17" x14ac:dyDescent="0.2">
      <c r="A17" s="1" t="s">
        <v>27</v>
      </c>
      <c r="B17" s="1" t="s">
        <v>26</v>
      </c>
      <c r="C17" s="1">
        <v>0</v>
      </c>
      <c r="D17" s="1">
        <v>0.34899999999999998</v>
      </c>
      <c r="E17" s="10">
        <v>2.1424549064015223E-6</v>
      </c>
      <c r="F17" s="10" t="s">
        <v>9</v>
      </c>
      <c r="G17" s="10">
        <v>2.6347550132566965E-10</v>
      </c>
      <c r="H17" s="12"/>
      <c r="I17" s="3"/>
      <c r="J17" s="3"/>
      <c r="K17" s="3"/>
      <c r="L17" s="3"/>
      <c r="M17" s="3"/>
      <c r="N17" s="3"/>
    </row>
    <row r="18" spans="1:17" x14ac:dyDescent="0.2">
      <c r="A18" s="1" t="s">
        <v>28</v>
      </c>
      <c r="B18" s="1" t="s">
        <v>29</v>
      </c>
      <c r="C18" s="1">
        <v>0</v>
      </c>
      <c r="D18" s="1">
        <v>0.43099999999999999</v>
      </c>
      <c r="E18" s="10">
        <v>5.5899106029479313E-6</v>
      </c>
      <c r="F18" s="10" t="s">
        <v>9</v>
      </c>
      <c r="G18" s="10">
        <v>3.1298246951615722E-10</v>
      </c>
      <c r="H18" s="12"/>
      <c r="I18" s="3"/>
      <c r="J18" s="3"/>
      <c r="K18" s="3"/>
      <c r="L18" s="3"/>
      <c r="M18" s="3"/>
      <c r="N18" s="3"/>
    </row>
    <row r="19" spans="1:17" x14ac:dyDescent="0.2">
      <c r="A19" s="2" t="s">
        <v>30</v>
      </c>
      <c r="B19" s="2" t="s">
        <v>29</v>
      </c>
      <c r="C19" s="2">
        <v>0</v>
      </c>
      <c r="D19" s="2">
        <v>0.26800000000000002</v>
      </c>
      <c r="E19" s="13">
        <v>4.4820458604932624E-6</v>
      </c>
      <c r="F19" s="13" t="s">
        <v>9</v>
      </c>
      <c r="G19" s="13">
        <v>2.8667807341188011E-10</v>
      </c>
      <c r="H19" s="12"/>
      <c r="I19" s="3"/>
      <c r="J19" s="3"/>
      <c r="K19" s="3"/>
      <c r="L19" s="3"/>
      <c r="M19" s="3"/>
      <c r="N19" s="3"/>
    </row>
    <row r="20" spans="1:17" ht="15.75" thickBot="1" x14ac:dyDescent="0.3">
      <c r="A20" s="14" t="s">
        <v>31</v>
      </c>
      <c r="B20" s="15"/>
      <c r="C20" s="15"/>
      <c r="D20" s="15"/>
      <c r="E20" s="16">
        <f>AVERAGE(E4:E19)</f>
        <v>3.5994449600249479E-6</v>
      </c>
      <c r="F20" s="16"/>
      <c r="G20" s="16">
        <f t="shared" ref="G20" si="0">AVERAGE(G4:G19)</f>
        <v>2.5982729347541697E-10</v>
      </c>
      <c r="H20" s="17"/>
      <c r="I20" s="3"/>
      <c r="J20" s="3"/>
      <c r="K20" s="3"/>
      <c r="L20" s="3"/>
      <c r="M20" s="3"/>
      <c r="N20" s="3"/>
    </row>
    <row r="21" spans="1:17" s="19" customFormat="1" ht="15" thickTop="1" x14ac:dyDescent="0.2">
      <c r="A21" s="42" t="s">
        <v>32</v>
      </c>
      <c r="B21" s="42"/>
      <c r="C21" s="42"/>
      <c r="D21" s="42"/>
      <c r="E21" s="42"/>
      <c r="F21" s="42"/>
      <c r="G21" s="42"/>
      <c r="H21" s="18"/>
      <c r="I21" s="18"/>
      <c r="J21" s="18"/>
      <c r="K21" s="18"/>
      <c r="L21" s="18"/>
      <c r="M21" s="18"/>
      <c r="N21" s="18"/>
    </row>
    <row r="22" spans="1:17" ht="15" x14ac:dyDescent="0.25">
      <c r="A22" s="20"/>
      <c r="B22" s="3"/>
      <c r="C22" s="3"/>
      <c r="D22" s="3"/>
      <c r="E22" s="20"/>
      <c r="F22" s="20"/>
      <c r="G22" s="20"/>
      <c r="H22" s="20"/>
      <c r="I22" s="3"/>
      <c r="J22" s="3"/>
      <c r="K22" s="3"/>
      <c r="L22" s="3"/>
      <c r="M22" s="3"/>
      <c r="N22" s="3"/>
    </row>
    <row r="23" spans="1:17" ht="15" x14ac:dyDescent="0.25">
      <c r="A23" s="20"/>
      <c r="B23" s="3"/>
      <c r="C23" s="3"/>
      <c r="D23" s="3"/>
      <c r="E23" s="20"/>
      <c r="F23" s="20"/>
      <c r="G23" s="20"/>
      <c r="H23" s="20"/>
      <c r="I23" s="3"/>
      <c r="J23" s="3"/>
      <c r="K23" s="3"/>
      <c r="L23" s="3"/>
      <c r="M23" s="3"/>
      <c r="N23" s="3"/>
    </row>
    <row r="24" spans="1:17" ht="31.15" customHeight="1" x14ac:dyDescent="0.2">
      <c r="A24" s="43" t="s">
        <v>95</v>
      </c>
      <c r="B24" s="43"/>
      <c r="C24" s="43"/>
      <c r="D24" s="43"/>
      <c r="E24" s="43"/>
      <c r="F24" s="43"/>
      <c r="G24" s="43"/>
      <c r="H24" s="43"/>
      <c r="I24" s="43"/>
      <c r="J24" s="43"/>
      <c r="K24" s="43"/>
      <c r="L24" s="43"/>
      <c r="M24" s="3"/>
      <c r="N24" s="3"/>
    </row>
    <row r="25" spans="1:17" ht="15" x14ac:dyDescent="0.25">
      <c r="A25" s="21"/>
      <c r="B25" s="22"/>
      <c r="C25" s="22"/>
      <c r="D25" s="22"/>
      <c r="E25" s="21"/>
      <c r="F25" s="21"/>
      <c r="G25" s="21"/>
      <c r="H25" s="21"/>
    </row>
    <row r="26" spans="1:17" s="9" customFormat="1" ht="45.75" thickBot="1" x14ac:dyDescent="0.3">
      <c r="A26" s="23" t="s">
        <v>0</v>
      </c>
      <c r="B26" s="24" t="s">
        <v>1</v>
      </c>
      <c r="C26" s="24" t="s">
        <v>33</v>
      </c>
      <c r="D26" s="23" t="s">
        <v>3</v>
      </c>
      <c r="E26" s="23" t="s">
        <v>4</v>
      </c>
      <c r="F26" s="23" t="s">
        <v>34</v>
      </c>
      <c r="G26" s="23" t="s">
        <v>5</v>
      </c>
      <c r="H26" s="23" t="s">
        <v>6</v>
      </c>
      <c r="I26" s="23" t="s">
        <v>35</v>
      </c>
      <c r="J26" s="23" t="s">
        <v>36</v>
      </c>
      <c r="K26" s="23" t="s">
        <v>37</v>
      </c>
      <c r="L26" s="23" t="s">
        <v>38</v>
      </c>
      <c r="M26" s="23" t="s">
        <v>39</v>
      </c>
      <c r="N26" s="23" t="s">
        <v>40</v>
      </c>
      <c r="O26" s="23" t="s">
        <v>41</v>
      </c>
      <c r="P26" s="23" t="s">
        <v>42</v>
      </c>
      <c r="Q26" s="23" t="s">
        <v>43</v>
      </c>
    </row>
    <row r="27" spans="1:17" s="21" customFormat="1" ht="15.75" thickBot="1" x14ac:dyDescent="0.3">
      <c r="A27" s="25" t="s">
        <v>44</v>
      </c>
      <c r="B27" s="26"/>
      <c r="C27" s="26"/>
      <c r="D27" s="26"/>
      <c r="E27" s="27"/>
      <c r="F27" s="27"/>
      <c r="G27" s="27"/>
      <c r="H27" s="27"/>
      <c r="I27" s="27"/>
      <c r="J27" s="27"/>
      <c r="K27" s="26"/>
      <c r="L27" s="26"/>
      <c r="M27" s="26"/>
      <c r="N27" s="26"/>
      <c r="O27" s="26"/>
      <c r="P27" s="26"/>
      <c r="Q27" s="26"/>
    </row>
    <row r="28" spans="1:17" x14ac:dyDescent="0.2">
      <c r="A28" s="3" t="s">
        <v>45</v>
      </c>
      <c r="B28" s="1" t="s">
        <v>46</v>
      </c>
      <c r="C28" s="28">
        <v>0.02</v>
      </c>
      <c r="D28" s="1">
        <v>0.96599999999999997</v>
      </c>
      <c r="E28" s="10">
        <v>3.7066220848792163E-6</v>
      </c>
      <c r="F28" s="10">
        <f>E28-E$20</f>
        <v>1.0717712485426834E-7</v>
      </c>
      <c r="G28" s="10">
        <v>5.898553157532364E-9</v>
      </c>
      <c r="H28" s="10">
        <v>6.4289560516871623E-9</v>
      </c>
      <c r="I28" s="10">
        <f t="shared" ref="I28:I48" si="1">H28-G$20</f>
        <v>6.1691287582117456E-9</v>
      </c>
      <c r="J28" s="10">
        <v>1.6807212124489855E-10</v>
      </c>
      <c r="K28" s="29">
        <v>5.7560125508125719E-2</v>
      </c>
      <c r="L28" s="29">
        <v>17.373137934850938</v>
      </c>
      <c r="M28" s="30">
        <v>0.95614038687080127</v>
      </c>
      <c r="N28" s="30">
        <v>2.7244061168471684E-2</v>
      </c>
      <c r="O28" s="30">
        <v>5.166217258550166E-2</v>
      </c>
      <c r="P28" s="30">
        <v>4.939628968248766E-2</v>
      </c>
      <c r="Q28" s="30">
        <v>0.89753405034199507</v>
      </c>
    </row>
    <row r="29" spans="1:17" x14ac:dyDescent="0.2">
      <c r="A29" s="1" t="s">
        <v>47</v>
      </c>
      <c r="B29" s="1" t="s">
        <v>48</v>
      </c>
      <c r="C29" s="1">
        <v>0.77</v>
      </c>
      <c r="D29" s="1">
        <v>0.96099999999999997</v>
      </c>
      <c r="E29" s="10">
        <v>3.6292391163311487E-6</v>
      </c>
      <c r="F29" s="10">
        <f>E29-E$20</f>
        <v>2.9794156306200814E-8</v>
      </c>
      <c r="G29" s="11" t="s">
        <v>9</v>
      </c>
      <c r="H29" s="10">
        <v>2.9325645662541895E-9</v>
      </c>
      <c r="I29" s="10">
        <f t="shared" si="1"/>
        <v>2.6727372727787723E-9</v>
      </c>
      <c r="J29" s="10">
        <v>3.8937634501532072E-11</v>
      </c>
      <c r="K29" s="29">
        <v>8.9706761463908852E-2</v>
      </c>
      <c r="L29" s="29">
        <v>11.147431739605532</v>
      </c>
      <c r="M29" s="30">
        <v>0</v>
      </c>
      <c r="N29" s="30">
        <v>1.456844819657477E-2</v>
      </c>
      <c r="O29" s="30">
        <v>8.2223317263467183E-2</v>
      </c>
      <c r="P29" s="30">
        <v>0</v>
      </c>
      <c r="Q29" s="30">
        <v>0.91657881659842955</v>
      </c>
    </row>
    <row r="30" spans="1:17" x14ac:dyDescent="0.2">
      <c r="A30" s="1" t="s">
        <v>49</v>
      </c>
      <c r="B30" s="1" t="s">
        <v>50</v>
      </c>
      <c r="C30" s="1">
        <v>0.37</v>
      </c>
      <c r="D30" s="1">
        <v>0.97599999999999998</v>
      </c>
      <c r="E30" s="10">
        <v>1.5593703065511418E-6</v>
      </c>
      <c r="F30" s="11" t="s">
        <v>9</v>
      </c>
      <c r="G30" s="11" t="s">
        <v>9</v>
      </c>
      <c r="H30" s="10">
        <v>2.615277871301069E-9</v>
      </c>
      <c r="I30" s="10">
        <f t="shared" si="1"/>
        <v>2.3554505778256518E-9</v>
      </c>
      <c r="J30" s="10">
        <v>5.2682097511520065E-11</v>
      </c>
      <c r="K30" s="31" t="s">
        <v>9</v>
      </c>
      <c r="L30" s="30">
        <v>0</v>
      </c>
      <c r="M30" s="30">
        <v>0</v>
      </c>
      <c r="N30" s="30">
        <v>2.2366038161646177E-2</v>
      </c>
      <c r="O30" s="30">
        <v>0.97812325788729904</v>
      </c>
      <c r="P30" s="30">
        <v>0</v>
      </c>
      <c r="Q30" s="30">
        <v>0</v>
      </c>
    </row>
    <row r="31" spans="1:17" x14ac:dyDescent="0.2">
      <c r="A31" s="1" t="s">
        <v>51</v>
      </c>
      <c r="B31" s="1" t="s">
        <v>50</v>
      </c>
      <c r="C31" s="1">
        <v>0.2</v>
      </c>
      <c r="D31" s="1">
        <v>1.0029999999999999</v>
      </c>
      <c r="E31" s="10">
        <v>2.9523801072439771E-6</v>
      </c>
      <c r="F31" s="11" t="s">
        <v>9</v>
      </c>
      <c r="G31" s="11" t="s">
        <v>9</v>
      </c>
      <c r="H31" s="10">
        <v>3.3615080821761757E-9</v>
      </c>
      <c r="I31" s="10">
        <f t="shared" si="1"/>
        <v>3.1016807887007586E-9</v>
      </c>
      <c r="J31" s="10">
        <v>1.1503778461445315E-10</v>
      </c>
      <c r="K31" s="31" t="s">
        <v>9</v>
      </c>
      <c r="L31" s="30">
        <v>0</v>
      </c>
      <c r="M31" s="30">
        <v>0</v>
      </c>
      <c r="N31" s="30">
        <v>3.7088853576915153E-2</v>
      </c>
      <c r="O31" s="30">
        <v>0.96423753524204237</v>
      </c>
      <c r="P31" s="30">
        <v>0</v>
      </c>
      <c r="Q31" s="30">
        <v>0</v>
      </c>
    </row>
    <row r="32" spans="1:17" x14ac:dyDescent="0.2">
      <c r="A32" s="1" t="s">
        <v>52</v>
      </c>
      <c r="B32" s="1" t="s">
        <v>48</v>
      </c>
      <c r="C32" s="1">
        <v>0.13</v>
      </c>
      <c r="D32" s="1">
        <v>0.98799999999999999</v>
      </c>
      <c r="E32" s="10">
        <v>2.7069114501797672E-6</v>
      </c>
      <c r="F32" s="11" t="s">
        <v>9</v>
      </c>
      <c r="G32" s="10">
        <v>6.8994800116081583E-9</v>
      </c>
      <c r="H32" s="10">
        <v>1.0198275497153293E-8</v>
      </c>
      <c r="I32" s="10">
        <f t="shared" si="1"/>
        <v>9.9384482036778749E-9</v>
      </c>
      <c r="J32" s="10">
        <v>5.1551866424782135E-10</v>
      </c>
      <c r="K32" s="31" t="s">
        <v>9</v>
      </c>
      <c r="L32" s="30">
        <v>0</v>
      </c>
      <c r="M32" s="30">
        <v>0.69422105646783971</v>
      </c>
      <c r="N32" s="30">
        <v>5.1871142625369397E-2</v>
      </c>
      <c r="O32" s="30">
        <v>0.57270744381042749</v>
      </c>
      <c r="P32" s="30">
        <v>0.39758556668907097</v>
      </c>
      <c r="Q32" s="30">
        <v>0</v>
      </c>
    </row>
    <row r="33" spans="1:17" x14ac:dyDescent="0.2">
      <c r="A33" s="1" t="s">
        <v>53</v>
      </c>
      <c r="B33" s="1" t="s">
        <v>46</v>
      </c>
      <c r="C33" s="1">
        <v>0.04</v>
      </c>
      <c r="D33" s="1">
        <v>0.98499999999999999</v>
      </c>
      <c r="E33" s="10">
        <v>1.5133975934635877E-6</v>
      </c>
      <c r="F33" s="11" t="s">
        <v>9</v>
      </c>
      <c r="G33" s="11" t="s">
        <v>9</v>
      </c>
      <c r="H33" s="10">
        <v>2.7828745597707208E-9</v>
      </c>
      <c r="I33" s="10">
        <f t="shared" si="1"/>
        <v>2.523047266295304E-9</v>
      </c>
      <c r="J33" s="10">
        <v>1.1054407313089964E-10</v>
      </c>
      <c r="K33" s="31" t="s">
        <v>9</v>
      </c>
      <c r="L33" s="30">
        <v>0</v>
      </c>
      <c r="M33" s="30">
        <v>0</v>
      </c>
      <c r="N33" s="30">
        <v>4.3813714712216283E-2</v>
      </c>
      <c r="O33" s="30">
        <v>0.95802535060166749</v>
      </c>
      <c r="P33" s="30">
        <v>0</v>
      </c>
      <c r="Q33" s="30">
        <v>0</v>
      </c>
    </row>
    <row r="34" spans="1:17" x14ac:dyDescent="0.2">
      <c r="A34" s="1" t="s">
        <v>54</v>
      </c>
      <c r="B34" s="1" t="s">
        <v>55</v>
      </c>
      <c r="C34" s="1">
        <v>0.2</v>
      </c>
      <c r="D34" s="1">
        <v>0.96299999999999997</v>
      </c>
      <c r="E34" s="10">
        <v>1.8364407914475819E-6</v>
      </c>
      <c r="F34" s="11" t="s">
        <v>9</v>
      </c>
      <c r="G34" s="11" t="s">
        <v>9</v>
      </c>
      <c r="H34" s="10">
        <v>4.7011067449321691E-9</v>
      </c>
      <c r="I34" s="10">
        <f t="shared" si="1"/>
        <v>4.4412794514567523E-9</v>
      </c>
      <c r="J34" s="10">
        <v>1.409832941403949E-10</v>
      </c>
      <c r="K34" s="31" t="s">
        <v>9</v>
      </c>
      <c r="L34" s="30">
        <v>0</v>
      </c>
      <c r="M34" s="30">
        <v>0</v>
      </c>
      <c r="N34" s="30">
        <v>3.1743846718348692E-2</v>
      </c>
      <c r="O34" s="30">
        <v>0.96923282186822257</v>
      </c>
      <c r="P34" s="30">
        <v>0</v>
      </c>
      <c r="Q34" s="30">
        <v>0</v>
      </c>
    </row>
    <row r="35" spans="1:17" x14ac:dyDescent="0.2">
      <c r="A35" s="1" t="s">
        <v>56</v>
      </c>
      <c r="B35" s="1" t="s">
        <v>55</v>
      </c>
      <c r="C35" s="1">
        <v>0.09</v>
      </c>
      <c r="D35" s="1">
        <v>0.97199999999999998</v>
      </c>
      <c r="E35" s="10">
        <v>7.4447078523381829E-7</v>
      </c>
      <c r="F35" s="11" t="s">
        <v>9</v>
      </c>
      <c r="G35" s="11" t="s">
        <v>9</v>
      </c>
      <c r="H35" s="10">
        <v>2.6863549820669562E-9</v>
      </c>
      <c r="I35" s="10">
        <f t="shared" si="1"/>
        <v>2.426527688591539E-9</v>
      </c>
      <c r="J35" s="10">
        <v>5.3450165702404545E-11</v>
      </c>
      <c r="K35" s="31" t="s">
        <v>9</v>
      </c>
      <c r="L35" s="30">
        <v>0</v>
      </c>
      <c r="M35" s="30">
        <v>0</v>
      </c>
      <c r="N35" s="30">
        <v>2.2027428721997942E-2</v>
      </c>
      <c r="O35" s="30">
        <v>0.97844732137028623</v>
      </c>
      <c r="P35" s="30">
        <v>0</v>
      </c>
      <c r="Q35" s="30">
        <v>0</v>
      </c>
    </row>
    <row r="36" spans="1:17" x14ac:dyDescent="0.2">
      <c r="A36" s="1" t="s">
        <v>57</v>
      </c>
      <c r="B36" s="1" t="s">
        <v>46</v>
      </c>
      <c r="C36" s="1">
        <v>0.05</v>
      </c>
      <c r="D36" s="1">
        <v>0.998</v>
      </c>
      <c r="E36" s="10">
        <v>1.2018296545217971E-6</v>
      </c>
      <c r="F36" s="11" t="s">
        <v>9</v>
      </c>
      <c r="G36" s="11" t="s">
        <v>9</v>
      </c>
      <c r="H36" s="10">
        <v>2.9100630312155306E-9</v>
      </c>
      <c r="I36" s="10">
        <f t="shared" si="1"/>
        <v>2.6502357377401134E-9</v>
      </c>
      <c r="J36" s="10">
        <v>9.0446577459451167E-11</v>
      </c>
      <c r="K36" s="31" t="s">
        <v>9</v>
      </c>
      <c r="L36" s="30">
        <v>0</v>
      </c>
      <c r="M36" s="30">
        <v>0</v>
      </c>
      <c r="N36" s="30">
        <v>3.4127748023115863E-2</v>
      </c>
      <c r="O36" s="30">
        <v>0.96699851823108318</v>
      </c>
      <c r="P36" s="30">
        <v>0</v>
      </c>
      <c r="Q36" s="30">
        <v>0</v>
      </c>
    </row>
    <row r="37" spans="1:17" x14ac:dyDescent="0.2">
      <c r="A37" s="1" t="s">
        <v>58</v>
      </c>
      <c r="B37" s="1" t="s">
        <v>48</v>
      </c>
      <c r="C37" s="1">
        <v>0.36</v>
      </c>
      <c r="D37" s="1">
        <v>0.97499999999999998</v>
      </c>
      <c r="E37" s="10">
        <v>1.0568012287702744E-6</v>
      </c>
      <c r="F37" s="11" t="s">
        <v>9</v>
      </c>
      <c r="G37" s="10">
        <v>1.0968694446955318E-8</v>
      </c>
      <c r="H37" s="10">
        <v>2.9861549951169068E-9</v>
      </c>
      <c r="I37" s="10">
        <f t="shared" si="1"/>
        <v>2.7263277016414896E-9</v>
      </c>
      <c r="J37" s="10">
        <v>1.1488370229160584E-10</v>
      </c>
      <c r="K37" s="31" t="s">
        <v>9</v>
      </c>
      <c r="L37" s="30">
        <v>0</v>
      </c>
      <c r="M37" s="30">
        <v>4.0232487240441408</v>
      </c>
      <c r="N37" s="30">
        <v>4.2138625603384258E-2</v>
      </c>
      <c r="O37" s="30">
        <v>0.19741826852976702</v>
      </c>
      <c r="P37" s="30">
        <v>0.79426279696538882</v>
      </c>
      <c r="Q37" s="30">
        <v>0</v>
      </c>
    </row>
    <row r="38" spans="1:17" x14ac:dyDescent="0.2">
      <c r="A38" s="1" t="s">
        <v>59</v>
      </c>
      <c r="B38" s="1" t="s">
        <v>50</v>
      </c>
      <c r="C38" s="1">
        <v>0.01</v>
      </c>
      <c r="D38" s="1">
        <v>0.98199999999999998</v>
      </c>
      <c r="E38" s="10">
        <v>3.6063534801786356E-6</v>
      </c>
      <c r="F38" s="10">
        <f>E38-E$20</f>
        <v>6.9085201536876482E-9</v>
      </c>
      <c r="G38" s="10">
        <v>3.4175679265557952E-9</v>
      </c>
      <c r="H38" s="10">
        <v>8.9548771083384425E-9</v>
      </c>
      <c r="I38" s="10">
        <f t="shared" si="1"/>
        <v>8.6950498148630249E-9</v>
      </c>
      <c r="J38" s="10">
        <v>2.4036133320055712E-10</v>
      </c>
      <c r="K38" s="30">
        <v>1.2585980240966306</v>
      </c>
      <c r="L38" s="30">
        <v>0.79453485612911112</v>
      </c>
      <c r="M38" s="30">
        <v>0.39304753846423279</v>
      </c>
      <c r="N38" s="30">
        <v>2.764346821678831E-2</v>
      </c>
      <c r="O38" s="30">
        <v>0.45142123735023865</v>
      </c>
      <c r="P38" s="30">
        <v>0.1774300061509895</v>
      </c>
      <c r="Q38" s="30">
        <v>0.35866990787169722</v>
      </c>
    </row>
    <row r="39" spans="1:17" x14ac:dyDescent="0.2">
      <c r="A39" s="1" t="s">
        <v>60</v>
      </c>
      <c r="B39" s="1" t="s">
        <v>55</v>
      </c>
      <c r="C39" s="1">
        <v>0.26</v>
      </c>
      <c r="D39" s="1">
        <v>0.96399999999999997</v>
      </c>
      <c r="E39" s="10">
        <v>4.4189972985154997E-6</v>
      </c>
      <c r="F39" s="10">
        <f>E39-E$20</f>
        <v>8.1955233849055179E-7</v>
      </c>
      <c r="G39" s="10">
        <v>6.6787426069403337E-9</v>
      </c>
      <c r="H39" s="10">
        <v>9.0025360320298484E-9</v>
      </c>
      <c r="I39" s="10">
        <f t="shared" si="1"/>
        <v>8.7427087385544308E-9</v>
      </c>
      <c r="J39" s="10">
        <v>2.0397169270333941E-10</v>
      </c>
      <c r="K39" s="30">
        <v>1.0667663708527409E-2</v>
      </c>
      <c r="L39" s="30">
        <v>93.741237755801208</v>
      </c>
      <c r="M39" s="30">
        <v>0.76392143518264277</v>
      </c>
      <c r="N39" s="30">
        <v>2.3330491590534817E-2</v>
      </c>
      <c r="O39" s="30">
        <v>1.0468081337021417E-2</v>
      </c>
      <c r="P39" s="30">
        <v>7.9967917185860393E-3</v>
      </c>
      <c r="Q39" s="30">
        <v>0.98129090146079012</v>
      </c>
    </row>
    <row r="40" spans="1:17" x14ac:dyDescent="0.2">
      <c r="A40" s="1" t="s">
        <v>61</v>
      </c>
      <c r="B40" s="1" t="s">
        <v>46</v>
      </c>
      <c r="C40" s="1">
        <v>0.01</v>
      </c>
      <c r="D40" s="1">
        <v>0.96699999999999997</v>
      </c>
      <c r="E40" s="10">
        <v>7.3754576827167512E-6</v>
      </c>
      <c r="F40" s="10">
        <f>E40-E$20</f>
        <v>3.7760127226918033E-6</v>
      </c>
      <c r="G40" s="10">
        <v>4.3102767350777783E-9</v>
      </c>
      <c r="H40" s="10">
        <v>3.6328604980024142E-9</v>
      </c>
      <c r="I40" s="10">
        <f t="shared" si="1"/>
        <v>3.373033204526997E-9</v>
      </c>
      <c r="J40" s="10">
        <v>1.2035944830904559E-10</v>
      </c>
      <c r="K40" s="30">
        <v>8.932790888804171E-4</v>
      </c>
      <c r="L40" s="30">
        <v>1119.4709609214524</v>
      </c>
      <c r="M40" s="30">
        <v>1.277863713079638</v>
      </c>
      <c r="N40" s="30">
        <v>3.5682853091250161E-2</v>
      </c>
      <c r="O40" s="30">
        <v>8.9143680744854022E-4</v>
      </c>
      <c r="P40" s="30">
        <v>1.1391347487420499E-3</v>
      </c>
      <c r="Q40" s="30">
        <v>0.99793761943516912</v>
      </c>
    </row>
    <row r="41" spans="1:17" x14ac:dyDescent="0.2">
      <c r="A41" s="1" t="s">
        <v>62</v>
      </c>
      <c r="B41" s="1" t="s">
        <v>48</v>
      </c>
      <c r="C41" s="1">
        <v>0.35</v>
      </c>
      <c r="D41" s="1">
        <v>0.99099999999999999</v>
      </c>
      <c r="E41" s="10">
        <v>2.296742975751733E-6</v>
      </c>
      <c r="F41" s="11" t="s">
        <v>9</v>
      </c>
      <c r="G41" s="10">
        <v>8.109412444076596E-9</v>
      </c>
      <c r="H41" s="10">
        <v>4.8915783500345526E-9</v>
      </c>
      <c r="I41" s="10">
        <f t="shared" si="1"/>
        <v>4.6317510565591359E-9</v>
      </c>
      <c r="J41" s="10">
        <v>2.3563263837588082E-10</v>
      </c>
      <c r="K41" s="31" t="s">
        <v>9</v>
      </c>
      <c r="L41" s="30">
        <v>0</v>
      </c>
      <c r="M41" s="30">
        <v>1.7508308078415957</v>
      </c>
      <c r="N41" s="30">
        <v>5.0873338290104278E-2</v>
      </c>
      <c r="O41" s="30">
        <v>0.35692562377819065</v>
      </c>
      <c r="P41" s="30">
        <v>0.62491637821893498</v>
      </c>
      <c r="Q41" s="30">
        <v>0</v>
      </c>
    </row>
    <row r="42" spans="1:17" x14ac:dyDescent="0.2">
      <c r="A42" s="1" t="s">
        <v>63</v>
      </c>
      <c r="B42" s="1" t="s">
        <v>50</v>
      </c>
      <c r="C42" s="1">
        <v>4.2</v>
      </c>
      <c r="D42" s="1">
        <v>1.056</v>
      </c>
      <c r="E42" s="10">
        <v>3.5005301557322189E-6</v>
      </c>
      <c r="F42" s="11" t="s">
        <v>9</v>
      </c>
      <c r="G42" s="10">
        <v>1.4691939963679094E-8</v>
      </c>
      <c r="H42" s="10">
        <v>6.463209626134383E-9</v>
      </c>
      <c r="I42" s="10">
        <f t="shared" si="1"/>
        <v>6.2033823326589663E-9</v>
      </c>
      <c r="J42" s="10">
        <v>2.4652080077398229E-10</v>
      </c>
      <c r="K42" s="30" t="s">
        <v>9</v>
      </c>
      <c r="L42" s="30">
        <v>0</v>
      </c>
      <c r="M42" s="30">
        <v>2.3683756982590598</v>
      </c>
      <c r="N42" s="30">
        <v>3.973973996026707E-2</v>
      </c>
      <c r="O42" s="30">
        <v>0.29341729120609844</v>
      </c>
      <c r="P42" s="30">
        <v>0.69492238194152534</v>
      </c>
      <c r="Q42" s="30">
        <v>0</v>
      </c>
    </row>
    <row r="43" spans="1:17" x14ac:dyDescent="0.2">
      <c r="A43" s="1" t="s">
        <v>64</v>
      </c>
      <c r="B43" s="1" t="s">
        <v>48</v>
      </c>
      <c r="C43" s="1">
        <v>3.97</v>
      </c>
      <c r="D43" s="1">
        <v>0.94599999999999995</v>
      </c>
      <c r="E43" s="10">
        <v>3.4901580123440188E-6</v>
      </c>
      <c r="F43" s="11" t="s">
        <v>9</v>
      </c>
      <c r="G43" s="11" t="s">
        <v>9</v>
      </c>
      <c r="H43" s="10">
        <v>3.5867976006833543E-9</v>
      </c>
      <c r="I43" s="10">
        <f t="shared" si="1"/>
        <v>3.3269703072079371E-9</v>
      </c>
      <c r="J43" s="10">
        <v>8.2083785879795177E-11</v>
      </c>
      <c r="K43" s="30" t="s">
        <v>9</v>
      </c>
      <c r="L43" s="30">
        <v>0</v>
      </c>
      <c r="M43" s="30">
        <v>0</v>
      </c>
      <c r="N43" s="30">
        <v>2.4672232782468564E-2</v>
      </c>
      <c r="O43" s="30">
        <v>0.97592182944640571</v>
      </c>
      <c r="P43" s="30">
        <v>0</v>
      </c>
      <c r="Q43" s="30">
        <v>0</v>
      </c>
    </row>
    <row r="44" spans="1:17" x14ac:dyDescent="0.2">
      <c r="A44" s="1" t="s">
        <v>65</v>
      </c>
      <c r="B44" s="1" t="s">
        <v>50</v>
      </c>
      <c r="C44" s="1">
        <v>0.1</v>
      </c>
      <c r="D44" s="1">
        <v>1.028</v>
      </c>
      <c r="E44" s="10">
        <v>3.5071464329956556E-6</v>
      </c>
      <c r="F44" s="11" t="s">
        <v>9</v>
      </c>
      <c r="G44" s="11" t="s">
        <v>9</v>
      </c>
      <c r="H44" s="10">
        <v>1.8596639137750166E-9</v>
      </c>
      <c r="I44" s="10">
        <f t="shared" si="1"/>
        <v>1.5998366202995996E-9</v>
      </c>
      <c r="J44" s="10">
        <v>1.6961992106701134E-11</v>
      </c>
      <c r="K44" s="30" t="s">
        <v>9</v>
      </c>
      <c r="L44" s="30">
        <v>0</v>
      </c>
      <c r="M44" s="30">
        <v>0</v>
      </c>
      <c r="N44" s="30">
        <v>1.060232769488967E-2</v>
      </c>
      <c r="O44" s="30">
        <v>0.98950890236016698</v>
      </c>
      <c r="P44" s="30">
        <v>0</v>
      </c>
      <c r="Q44" s="30">
        <v>0</v>
      </c>
    </row>
    <row r="45" spans="1:17" x14ac:dyDescent="0.2">
      <c r="A45" s="1" t="s">
        <v>66</v>
      </c>
      <c r="B45" s="1" t="s">
        <v>46</v>
      </c>
      <c r="C45" s="1">
        <v>4.03</v>
      </c>
      <c r="D45" s="1">
        <v>0.93600000000000005</v>
      </c>
      <c r="E45" s="10">
        <v>1.6591431036830862E-6</v>
      </c>
      <c r="F45" s="11" t="s">
        <v>9</v>
      </c>
      <c r="G45" s="10">
        <v>7.344300822561691E-10</v>
      </c>
      <c r="H45" s="10">
        <v>2.6366308573179371E-9</v>
      </c>
      <c r="I45" s="10">
        <f t="shared" si="1"/>
        <v>2.3768035638425199E-9</v>
      </c>
      <c r="J45" s="10">
        <v>6.7170060472136814E-11</v>
      </c>
      <c r="K45" s="30" t="s">
        <v>9</v>
      </c>
      <c r="L45" s="30">
        <v>0</v>
      </c>
      <c r="M45" s="30">
        <v>0.3089990664053171</v>
      </c>
      <c r="N45" s="30">
        <v>2.8260669705301444E-2</v>
      </c>
      <c r="O45" s="30">
        <v>0.7477978832358112</v>
      </c>
      <c r="P45" s="30">
        <v>0.23106884777973796</v>
      </c>
      <c r="Q45" s="30">
        <v>0</v>
      </c>
    </row>
    <row r="46" spans="1:17" x14ac:dyDescent="0.2">
      <c r="A46" s="1" t="s">
        <v>67</v>
      </c>
      <c r="B46" s="1" t="s">
        <v>48</v>
      </c>
      <c r="C46" s="1">
        <v>4.83</v>
      </c>
      <c r="D46" s="1">
        <v>0.89600000000000002</v>
      </c>
      <c r="E46" s="10">
        <v>1.6683189915133165E-6</v>
      </c>
      <c r="F46" s="11" t="s">
        <v>9</v>
      </c>
      <c r="G46" s="10">
        <v>4.6033028369984892E-10</v>
      </c>
      <c r="H46" s="10">
        <v>3.4678231356022617E-9</v>
      </c>
      <c r="I46" s="10">
        <f t="shared" si="1"/>
        <v>3.2079958421268445E-9</v>
      </c>
      <c r="J46" s="10">
        <v>9.2794150480017861E-11</v>
      </c>
      <c r="K46" s="30" t="s">
        <v>9</v>
      </c>
      <c r="L46" s="30">
        <v>0</v>
      </c>
      <c r="M46" s="30">
        <v>0.14349466344527992</v>
      </c>
      <c r="N46" s="30">
        <v>2.8925894872262985E-2</v>
      </c>
      <c r="O46" s="30">
        <v>0.8529362547472118</v>
      </c>
      <c r="P46" s="30">
        <v>0.12239180081522871</v>
      </c>
      <c r="Q46" s="30">
        <v>0</v>
      </c>
    </row>
    <row r="47" spans="1:17" x14ac:dyDescent="0.2">
      <c r="A47" s="1" t="s">
        <v>68</v>
      </c>
      <c r="B47" s="1" t="s">
        <v>55</v>
      </c>
      <c r="C47" s="1">
        <v>1.65</v>
      </c>
      <c r="D47" s="1">
        <v>0.90700000000000003</v>
      </c>
      <c r="E47" s="10">
        <v>1.9359648848832528E-6</v>
      </c>
      <c r="F47" s="11" t="s">
        <v>9</v>
      </c>
      <c r="G47" s="10">
        <v>3.6535264951927618E-10</v>
      </c>
      <c r="H47" s="10">
        <v>3.2945359839205974E-9</v>
      </c>
      <c r="I47" s="10">
        <f t="shared" si="1"/>
        <v>3.0347086904451807E-9</v>
      </c>
      <c r="J47" s="10">
        <v>1.214783284877388E-10</v>
      </c>
      <c r="K47" s="30" t="s">
        <v>9</v>
      </c>
      <c r="L47" s="30">
        <v>0</v>
      </c>
      <c r="M47" s="30">
        <v>0.12039134124128412</v>
      </c>
      <c r="N47" s="30">
        <v>4.0029650579053888E-2</v>
      </c>
      <c r="O47" s="30">
        <v>0.86175621351981258</v>
      </c>
      <c r="P47" s="30">
        <v>0.10374798636866066</v>
      </c>
      <c r="Q47" s="30">
        <v>0</v>
      </c>
    </row>
    <row r="48" spans="1:17" ht="15" thickBot="1" x14ac:dyDescent="0.25">
      <c r="A48" s="32" t="s">
        <v>69</v>
      </c>
      <c r="B48" s="32" t="s">
        <v>50</v>
      </c>
      <c r="C48" s="32">
        <v>1.76</v>
      </c>
      <c r="D48" s="32">
        <v>0.77600000000000002</v>
      </c>
      <c r="E48" s="33">
        <v>1.0673521670343789E-6</v>
      </c>
      <c r="F48" s="34" t="s">
        <v>9</v>
      </c>
      <c r="G48" s="34" t="s">
        <v>9</v>
      </c>
      <c r="H48" s="33">
        <v>4.2927456826528487E-9</v>
      </c>
      <c r="I48" s="33">
        <f t="shared" si="1"/>
        <v>4.032918389177432E-9</v>
      </c>
      <c r="J48" s="33">
        <v>1.517965856701261E-10</v>
      </c>
      <c r="K48" s="35" t="s">
        <v>9</v>
      </c>
      <c r="L48" s="35">
        <v>0</v>
      </c>
      <c r="M48" s="35">
        <v>0</v>
      </c>
      <c r="N48" s="35">
        <v>3.7639389400361024E-2</v>
      </c>
      <c r="O48" s="35">
        <v>0.96372594392150801</v>
      </c>
      <c r="P48" s="35">
        <v>0</v>
      </c>
      <c r="Q48" s="35">
        <v>0</v>
      </c>
    </row>
    <row r="49" spans="1:17" ht="15.75" thickBot="1" x14ac:dyDescent="0.3">
      <c r="A49" s="36" t="s">
        <v>70</v>
      </c>
      <c r="B49" s="36"/>
      <c r="C49" s="36"/>
      <c r="D49" s="36"/>
      <c r="E49" s="36"/>
      <c r="F49" s="36"/>
      <c r="G49" s="36"/>
      <c r="H49" s="36"/>
      <c r="I49" s="36"/>
      <c r="J49" s="36"/>
      <c r="K49" s="36"/>
      <c r="L49" s="36"/>
      <c r="M49" s="36"/>
      <c r="N49" s="36"/>
      <c r="O49" s="36"/>
      <c r="P49" s="36"/>
      <c r="Q49" s="36"/>
    </row>
    <row r="50" spans="1:17" x14ac:dyDescent="0.2">
      <c r="A50" s="1" t="s">
        <v>71</v>
      </c>
      <c r="B50" s="1" t="s">
        <v>55</v>
      </c>
      <c r="C50" s="1">
        <v>2.5000000000000001E-3</v>
      </c>
      <c r="D50" s="1">
        <v>0.91100000000000003</v>
      </c>
      <c r="E50" s="10">
        <v>1.7284741912464793E-6</v>
      </c>
      <c r="F50" s="28" t="s">
        <v>9</v>
      </c>
      <c r="G50" s="28" t="s">
        <v>9</v>
      </c>
      <c r="H50" s="10">
        <v>2.1423597077951089E-9</v>
      </c>
      <c r="I50" s="10">
        <f t="shared" ref="I50:I72" si="2">H50-G$20</f>
        <v>1.8825324143196917E-9</v>
      </c>
      <c r="J50" s="28" t="s">
        <v>9</v>
      </c>
      <c r="K50" s="28" t="s">
        <v>9</v>
      </c>
      <c r="L50" s="1">
        <v>0</v>
      </c>
      <c r="M50" s="1">
        <v>0</v>
      </c>
      <c r="N50" s="1">
        <v>0</v>
      </c>
      <c r="O50" s="1">
        <v>1</v>
      </c>
      <c r="P50" s="1">
        <v>0</v>
      </c>
      <c r="Q50" s="1">
        <v>0</v>
      </c>
    </row>
    <row r="51" spans="1:17" x14ac:dyDescent="0.2">
      <c r="A51" s="1" t="s">
        <v>72</v>
      </c>
      <c r="B51" s="1" t="s">
        <v>46</v>
      </c>
      <c r="C51" s="1">
        <v>2.5000000000000001E-3</v>
      </c>
      <c r="D51" s="1">
        <v>0.92400000000000004</v>
      </c>
      <c r="E51" s="10">
        <v>1.6191681067003508E-6</v>
      </c>
      <c r="F51" s="28" t="s">
        <v>9</v>
      </c>
      <c r="G51" s="28" t="s">
        <v>9</v>
      </c>
      <c r="H51" s="10">
        <v>2.8961228900549285E-9</v>
      </c>
      <c r="I51" s="10">
        <f t="shared" si="2"/>
        <v>2.6362955965795117E-9</v>
      </c>
      <c r="J51" s="10">
        <v>1.3830777394072771E-10</v>
      </c>
      <c r="K51" s="28" t="s">
        <v>9</v>
      </c>
      <c r="L51" s="1">
        <v>0</v>
      </c>
      <c r="M51" s="1">
        <v>0</v>
      </c>
      <c r="N51" s="1">
        <v>5.2462923399097021E-2</v>
      </c>
      <c r="O51" s="1">
        <v>0.95015223602399257</v>
      </c>
      <c r="P51" s="1">
        <v>0</v>
      </c>
      <c r="Q51" s="1">
        <v>0</v>
      </c>
    </row>
    <row r="52" spans="1:17" x14ac:dyDescent="0.2">
      <c r="A52" s="1" t="s">
        <v>73</v>
      </c>
      <c r="B52" s="1" t="s">
        <v>50</v>
      </c>
      <c r="C52" s="1">
        <v>2.5000000000000001E-3</v>
      </c>
      <c r="D52" s="1">
        <v>0.92400000000000004</v>
      </c>
      <c r="E52" s="10">
        <v>1.7673024444305614E-6</v>
      </c>
      <c r="F52" s="28" t="s">
        <v>9</v>
      </c>
      <c r="G52" s="28" t="s">
        <v>9</v>
      </c>
      <c r="H52" s="10">
        <v>3.2944401876440708E-9</v>
      </c>
      <c r="I52" s="10">
        <f t="shared" si="2"/>
        <v>3.034612894168654E-9</v>
      </c>
      <c r="J52" s="10">
        <v>9.498390275349417E-11</v>
      </c>
      <c r="K52" s="28" t="s">
        <v>9</v>
      </c>
      <c r="L52" s="1">
        <v>0</v>
      </c>
      <c r="M52" s="1">
        <v>0</v>
      </c>
      <c r="N52" s="1">
        <v>3.1300171081463567E-2</v>
      </c>
      <c r="O52" s="1">
        <v>0.96964979551138741</v>
      </c>
      <c r="P52" s="1">
        <v>0</v>
      </c>
      <c r="Q52" s="1">
        <v>0</v>
      </c>
    </row>
    <row r="53" spans="1:17" x14ac:dyDescent="0.2">
      <c r="A53" s="1" t="s">
        <v>74</v>
      </c>
      <c r="B53" s="1" t="s">
        <v>55</v>
      </c>
      <c r="C53" s="1">
        <v>2.5000000000000001E-3</v>
      </c>
      <c r="D53" s="1">
        <v>0.95399999999999996</v>
      </c>
      <c r="E53" s="10">
        <v>2.8583962862585165E-6</v>
      </c>
      <c r="F53" s="28" t="s">
        <v>9</v>
      </c>
      <c r="G53" s="28" t="s">
        <v>9</v>
      </c>
      <c r="H53" s="10">
        <v>2.375223695520453E-9</v>
      </c>
      <c r="I53" s="10">
        <f t="shared" si="2"/>
        <v>2.1153964020450362E-9</v>
      </c>
      <c r="J53" s="10">
        <v>9.2465046527400408E-11</v>
      </c>
      <c r="K53" s="28" t="s">
        <v>9</v>
      </c>
      <c r="L53" s="1">
        <v>0</v>
      </c>
      <c r="M53" s="1">
        <v>0</v>
      </c>
      <c r="N53" s="1">
        <v>4.3710505717987819E-2</v>
      </c>
      <c r="O53" s="1">
        <v>0.9581200864813384</v>
      </c>
      <c r="P53" s="1">
        <v>0</v>
      </c>
      <c r="Q53" s="1">
        <v>0</v>
      </c>
    </row>
    <row r="54" spans="1:17" x14ac:dyDescent="0.2">
      <c r="A54" s="1" t="s">
        <v>75</v>
      </c>
      <c r="B54" s="1" t="s">
        <v>50</v>
      </c>
      <c r="C54" s="1">
        <v>2.5000000000000001E-3</v>
      </c>
      <c r="D54" s="1">
        <v>0.90500000000000003</v>
      </c>
      <c r="E54" s="10">
        <v>9.3149257721734131E-7</v>
      </c>
      <c r="F54" s="28" t="s">
        <v>9</v>
      </c>
      <c r="G54" s="28" t="s">
        <v>9</v>
      </c>
      <c r="H54" s="10">
        <v>4.5843665801558843E-9</v>
      </c>
      <c r="I54" s="10">
        <f t="shared" si="2"/>
        <v>4.3245392866804675E-9</v>
      </c>
      <c r="J54" s="10">
        <v>1.5677828639236018E-10</v>
      </c>
      <c r="K54" s="28" t="s">
        <v>9</v>
      </c>
      <c r="L54" s="1">
        <v>0</v>
      </c>
      <c r="M54" s="1">
        <v>0</v>
      </c>
      <c r="N54" s="1">
        <v>3.6253176581199191E-2</v>
      </c>
      <c r="O54" s="1">
        <v>0.96501513587557297</v>
      </c>
      <c r="P54" s="1">
        <v>0</v>
      </c>
      <c r="Q54" s="1">
        <v>0</v>
      </c>
    </row>
    <row r="55" spans="1:17" x14ac:dyDescent="0.2">
      <c r="A55" s="1" t="s">
        <v>76</v>
      </c>
      <c r="B55" s="1" t="s">
        <v>50</v>
      </c>
      <c r="C55" s="1">
        <v>2.5000000000000001E-3</v>
      </c>
      <c r="D55" s="1">
        <v>0.72299999999999998</v>
      </c>
      <c r="E55" s="10">
        <v>9.7146289476898183E-7</v>
      </c>
      <c r="F55" s="28" t="s">
        <v>9</v>
      </c>
      <c r="G55" s="28" t="s">
        <v>9</v>
      </c>
      <c r="H55" s="10">
        <v>2.2263394060719125E-9</v>
      </c>
      <c r="I55" s="10">
        <f t="shared" si="2"/>
        <v>1.9665121125964953E-9</v>
      </c>
      <c r="J55" s="28" t="s">
        <v>9</v>
      </c>
      <c r="K55" s="28" t="s">
        <v>9</v>
      </c>
      <c r="L55" s="1">
        <v>0</v>
      </c>
      <c r="M55" s="1">
        <v>0</v>
      </c>
      <c r="N55" s="1">
        <v>0</v>
      </c>
      <c r="O55" s="1">
        <v>1</v>
      </c>
      <c r="P55" s="1">
        <v>0</v>
      </c>
      <c r="Q55" s="1">
        <v>0</v>
      </c>
    </row>
    <row r="56" spans="1:17" x14ac:dyDescent="0.2">
      <c r="A56" s="1" t="s">
        <v>77</v>
      </c>
      <c r="B56" s="1" t="s">
        <v>48</v>
      </c>
      <c r="C56" s="1">
        <v>0.01</v>
      </c>
      <c r="D56" s="1">
        <v>0.92500000000000004</v>
      </c>
      <c r="E56" s="10">
        <v>3.6813393068186123E-6</v>
      </c>
      <c r="F56" s="10">
        <f>E56-E$20</f>
        <v>8.1894346793664409E-8</v>
      </c>
      <c r="G56" s="28" t="s">
        <v>9</v>
      </c>
      <c r="H56" s="10">
        <v>4.2513574066972125E-9</v>
      </c>
      <c r="I56" s="10">
        <f t="shared" si="2"/>
        <v>3.9915301132217957E-9</v>
      </c>
      <c r="J56" s="10">
        <v>1.2353143498488441E-10</v>
      </c>
      <c r="K56" s="1">
        <v>4.8739995732288967E-2</v>
      </c>
      <c r="L56" s="1">
        <v>20.517030930668021</v>
      </c>
      <c r="M56" s="1">
        <v>0</v>
      </c>
      <c r="N56" s="1">
        <v>3.0948391088342565E-2</v>
      </c>
      <c r="O56" s="1">
        <v>4.6408063840600089E-2</v>
      </c>
      <c r="P56" s="1">
        <v>0</v>
      </c>
      <c r="Q56" s="1">
        <v>0.95215568125000816</v>
      </c>
    </row>
    <row r="57" spans="1:17" x14ac:dyDescent="0.2">
      <c r="A57" s="1" t="s">
        <v>78</v>
      </c>
      <c r="B57" s="1" t="s">
        <v>50</v>
      </c>
      <c r="C57" s="1">
        <v>0.01</v>
      </c>
      <c r="D57" s="1">
        <v>0.89200000000000002</v>
      </c>
      <c r="E57" s="10">
        <v>1.96416085334107E-6</v>
      </c>
      <c r="F57" s="28" t="s">
        <v>9</v>
      </c>
      <c r="G57" s="28" t="s">
        <v>9</v>
      </c>
      <c r="H57" s="10">
        <v>3.1593062723336135E-9</v>
      </c>
      <c r="I57" s="10">
        <f t="shared" si="2"/>
        <v>2.8994789788581963E-9</v>
      </c>
      <c r="J57" s="10">
        <v>4.6605133873372203E-11</v>
      </c>
      <c r="K57" s="28" t="s">
        <v>9</v>
      </c>
      <c r="L57" s="1">
        <v>0</v>
      </c>
      <c r="M57" s="1">
        <v>0</v>
      </c>
      <c r="N57" s="1">
        <v>1.6073623645212674E-2</v>
      </c>
      <c r="O57" s="1">
        <v>0.98418065062298554</v>
      </c>
      <c r="P57" s="1">
        <v>0</v>
      </c>
      <c r="Q57" s="1">
        <v>0</v>
      </c>
    </row>
    <row r="58" spans="1:17" x14ac:dyDescent="0.2">
      <c r="A58" s="1" t="s">
        <v>79</v>
      </c>
      <c r="B58" s="1" t="s">
        <v>48</v>
      </c>
      <c r="C58" s="1">
        <v>0.01</v>
      </c>
      <c r="D58" s="1">
        <v>0.872</v>
      </c>
      <c r="E58" s="10">
        <v>7.8007644300528098E-7</v>
      </c>
      <c r="F58" s="28" t="s">
        <v>9</v>
      </c>
      <c r="G58" s="28" t="s">
        <v>9</v>
      </c>
      <c r="H58" s="10">
        <v>3.4580312913238005E-9</v>
      </c>
      <c r="I58" s="10">
        <f t="shared" si="2"/>
        <v>3.1982039978483837E-9</v>
      </c>
      <c r="J58" s="10">
        <v>8.0754018242112533E-11</v>
      </c>
      <c r="K58" s="28" t="s">
        <v>9</v>
      </c>
      <c r="L58" s="1">
        <v>0</v>
      </c>
      <c r="M58" s="1">
        <v>0</v>
      </c>
      <c r="N58" s="1">
        <v>2.5249802169105041E-2</v>
      </c>
      <c r="O58" s="1">
        <v>0.97537204872833494</v>
      </c>
      <c r="P58" s="1">
        <v>0</v>
      </c>
      <c r="Q58" s="1">
        <v>0</v>
      </c>
    </row>
    <row r="59" spans="1:17" x14ac:dyDescent="0.2">
      <c r="A59" s="1" t="s">
        <v>80</v>
      </c>
      <c r="B59" s="1" t="s">
        <v>55</v>
      </c>
      <c r="C59" s="1">
        <v>0.01</v>
      </c>
      <c r="D59" s="1">
        <v>0.878</v>
      </c>
      <c r="E59" s="10">
        <v>1.0483824705351393E-6</v>
      </c>
      <c r="F59" s="28" t="s">
        <v>9</v>
      </c>
      <c r="G59" s="28" t="s">
        <v>9</v>
      </c>
      <c r="H59" s="10">
        <v>1.9759948181504232E-9</v>
      </c>
      <c r="I59" s="10">
        <f t="shared" si="2"/>
        <v>1.7161675246750062E-9</v>
      </c>
      <c r="J59" s="10">
        <v>5.3552874690850388E-11</v>
      </c>
      <c r="K59" s="28" t="s">
        <v>9</v>
      </c>
      <c r="L59" s="1">
        <v>0</v>
      </c>
      <c r="M59" s="1">
        <v>0</v>
      </c>
      <c r="N59" s="1">
        <v>3.1204922550315588E-2</v>
      </c>
      <c r="O59" s="1">
        <v>0.9697393584263142</v>
      </c>
      <c r="P59" s="1">
        <v>0</v>
      </c>
      <c r="Q59" s="1">
        <v>0</v>
      </c>
    </row>
    <row r="60" spans="1:17" x14ac:dyDescent="0.2">
      <c r="A60" s="40" t="s">
        <v>94</v>
      </c>
      <c r="B60" s="1" t="s">
        <v>46</v>
      </c>
      <c r="C60" s="1">
        <v>0.01</v>
      </c>
      <c r="D60" s="1">
        <v>0.83299999999999996</v>
      </c>
      <c r="E60" s="10">
        <v>1.2907582219055733E-6</v>
      </c>
      <c r="F60" s="28" t="s">
        <v>9</v>
      </c>
      <c r="G60" s="28" t="s">
        <v>9</v>
      </c>
      <c r="H60" s="10">
        <v>2.6506495055079537E-9</v>
      </c>
      <c r="I60" s="10">
        <f t="shared" si="2"/>
        <v>2.3908222120325366E-9</v>
      </c>
      <c r="J60" s="10">
        <v>5.6177862973722644E-11</v>
      </c>
      <c r="K60" s="28" t="s">
        <v>9</v>
      </c>
      <c r="L60" s="1">
        <v>0</v>
      </c>
      <c r="M60" s="1">
        <v>0</v>
      </c>
      <c r="N60" s="1">
        <v>2.34972984151605E-2</v>
      </c>
      <c r="O60" s="1">
        <v>0.97704214905936237</v>
      </c>
      <c r="P60" s="1">
        <v>0</v>
      </c>
      <c r="Q60" s="1">
        <v>0</v>
      </c>
    </row>
    <row r="61" spans="1:17" x14ac:dyDescent="0.2">
      <c r="A61" s="1" t="s">
        <v>81</v>
      </c>
      <c r="B61" s="1" t="s">
        <v>48</v>
      </c>
      <c r="C61" s="1">
        <v>0.01</v>
      </c>
      <c r="D61" s="1">
        <v>0.746</v>
      </c>
      <c r="E61" s="10">
        <v>1.643405488850038E-6</v>
      </c>
      <c r="F61" s="28" t="s">
        <v>9</v>
      </c>
      <c r="G61" s="28" t="s">
        <v>9</v>
      </c>
      <c r="H61" s="10">
        <v>3.5540557856989831E-9</v>
      </c>
      <c r="I61" s="10">
        <f t="shared" si="2"/>
        <v>3.2942284922235663E-9</v>
      </c>
      <c r="J61" s="10">
        <v>1.0175576581090067E-10</v>
      </c>
      <c r="K61" s="28" t="s">
        <v>9</v>
      </c>
      <c r="L61" s="1">
        <v>0</v>
      </c>
      <c r="M61" s="1">
        <v>0</v>
      </c>
      <c r="N61" s="1">
        <v>3.0889103792013133E-2</v>
      </c>
      <c r="O61" s="1">
        <v>0.97003644361125652</v>
      </c>
      <c r="P61" s="1">
        <v>0</v>
      </c>
      <c r="Q61" s="1">
        <v>0</v>
      </c>
    </row>
    <row r="62" spans="1:17" x14ac:dyDescent="0.2">
      <c r="A62" s="1" t="s">
        <v>82</v>
      </c>
      <c r="B62" s="1" t="s">
        <v>48</v>
      </c>
      <c r="C62" s="1">
        <v>0.01</v>
      </c>
      <c r="D62" s="1">
        <v>0.74399999999999999</v>
      </c>
      <c r="E62" s="10">
        <v>1.4058173781359093E-6</v>
      </c>
      <c r="F62" s="28" t="s">
        <v>9</v>
      </c>
      <c r="G62" s="28" t="s">
        <v>9</v>
      </c>
      <c r="H62" s="10">
        <v>3.4541329390413326E-9</v>
      </c>
      <c r="I62" s="10">
        <f t="shared" si="2"/>
        <v>3.1943056455659159E-9</v>
      </c>
      <c r="J62" s="10">
        <v>1.1823395679239079E-10</v>
      </c>
      <c r="K62" s="28" t="s">
        <v>9</v>
      </c>
      <c r="L62" s="1">
        <v>0</v>
      </c>
      <c r="M62" s="1">
        <v>0</v>
      </c>
      <c r="N62" s="1">
        <v>3.7013977343249502E-2</v>
      </c>
      <c r="O62" s="1">
        <v>0.96430715674818923</v>
      </c>
      <c r="P62" s="1">
        <v>0</v>
      </c>
      <c r="Q62" s="1">
        <v>0</v>
      </c>
    </row>
    <row r="63" spans="1:17" x14ac:dyDescent="0.2">
      <c r="A63" s="1" t="s">
        <v>83</v>
      </c>
      <c r="B63" s="1" t="s">
        <v>50</v>
      </c>
      <c r="C63" s="1">
        <v>0.105</v>
      </c>
      <c r="D63" s="1">
        <v>0.95499999999999996</v>
      </c>
      <c r="E63" s="10">
        <v>1.2203811992677222E-6</v>
      </c>
      <c r="F63" s="28" t="s">
        <v>9</v>
      </c>
      <c r="G63" s="28" t="s">
        <v>9</v>
      </c>
      <c r="H63" s="10">
        <v>3.4441483642164776E-9</v>
      </c>
      <c r="I63" s="10">
        <f t="shared" si="2"/>
        <v>3.1843210707410604E-9</v>
      </c>
      <c r="J63" s="10">
        <v>1.4941162306002764E-10</v>
      </c>
      <c r="K63" s="28" t="s">
        <v>9</v>
      </c>
      <c r="L63" s="1">
        <v>0</v>
      </c>
      <c r="M63" s="1">
        <v>0</v>
      </c>
      <c r="N63" s="1">
        <v>4.692102955097311E-2</v>
      </c>
      <c r="O63" s="1">
        <v>0.95518188265728343</v>
      </c>
      <c r="P63" s="1">
        <v>0</v>
      </c>
      <c r="Q63" s="1">
        <v>0</v>
      </c>
    </row>
    <row r="64" spans="1:17" x14ac:dyDescent="0.2">
      <c r="A64" s="1" t="s">
        <v>84</v>
      </c>
      <c r="B64" s="1" t="s">
        <v>48</v>
      </c>
      <c r="C64" s="1">
        <v>2.5000000000000001E-3</v>
      </c>
      <c r="D64" s="1">
        <v>0.94099999999999995</v>
      </c>
      <c r="E64" s="10">
        <v>1.3054828137847522E-6</v>
      </c>
      <c r="F64" s="28" t="s">
        <v>9</v>
      </c>
      <c r="G64" s="28" t="s">
        <v>9</v>
      </c>
      <c r="H64" s="10">
        <v>4.0292690708484692E-9</v>
      </c>
      <c r="I64" s="10">
        <f t="shared" si="2"/>
        <v>3.7694417773730525E-9</v>
      </c>
      <c r="J64" s="10">
        <v>1.5730511426686207E-10</v>
      </c>
      <c r="K64" s="28" t="s">
        <v>9</v>
      </c>
      <c r="L64" s="1">
        <v>0</v>
      </c>
      <c r="M64" s="1">
        <v>0</v>
      </c>
      <c r="N64" s="1">
        <v>4.1731673695326044E-2</v>
      </c>
      <c r="O64" s="1">
        <v>0.95994009326097229</v>
      </c>
      <c r="P64" s="1">
        <v>0</v>
      </c>
      <c r="Q64" s="1">
        <v>0</v>
      </c>
    </row>
    <row r="65" spans="1:17" x14ac:dyDescent="0.2">
      <c r="A65" s="1" t="s">
        <v>85</v>
      </c>
      <c r="B65" s="1" t="s">
        <v>46</v>
      </c>
      <c r="C65" s="1">
        <v>2.5000000000000001E-3</v>
      </c>
      <c r="D65" s="1">
        <v>0.90600000000000003</v>
      </c>
      <c r="E65" s="10">
        <v>2.0090501005922982E-6</v>
      </c>
      <c r="F65" s="28" t="s">
        <v>9</v>
      </c>
      <c r="G65" s="10">
        <v>5.2009971388030699E-10</v>
      </c>
      <c r="H65" s="10">
        <v>1.6473860266054697E-9</v>
      </c>
      <c r="I65" s="10">
        <f t="shared" si="2"/>
        <v>1.3875587331300527E-9</v>
      </c>
      <c r="J65" s="10">
        <v>5.5840673202933285E-11</v>
      </c>
      <c r="K65" s="28" t="s">
        <v>9</v>
      </c>
      <c r="L65" s="1">
        <v>0</v>
      </c>
      <c r="M65" s="1">
        <v>0.37483077397889092</v>
      </c>
      <c r="N65" s="1">
        <v>4.0243826707766078E-2</v>
      </c>
      <c r="O65" s="1">
        <v>0.70667652399015246</v>
      </c>
      <c r="P65" s="1">
        <v>0.26488410843994115</v>
      </c>
      <c r="Q65" s="1">
        <v>0</v>
      </c>
    </row>
    <row r="66" spans="1:17" x14ac:dyDescent="0.2">
      <c r="A66" s="1" t="s">
        <v>86</v>
      </c>
      <c r="B66" s="1" t="s">
        <v>55</v>
      </c>
      <c r="C66" s="1">
        <v>1.4999999999999999E-2</v>
      </c>
      <c r="D66" s="1">
        <v>0.83299999999999996</v>
      </c>
      <c r="E66" s="10">
        <v>1.2313958606147022E-6</v>
      </c>
      <c r="F66" s="28" t="s">
        <v>9</v>
      </c>
      <c r="G66" s="28" t="s">
        <v>9</v>
      </c>
      <c r="H66" s="10">
        <v>2.0191982693002521E-9</v>
      </c>
      <c r="I66" s="10">
        <f t="shared" si="2"/>
        <v>1.7593709758248351E-9</v>
      </c>
      <c r="J66" s="10">
        <v>3.4065870152481626E-11</v>
      </c>
      <c r="K66" s="28" t="s">
        <v>9</v>
      </c>
      <c r="L66" s="1">
        <v>0</v>
      </c>
      <c r="M66" s="1">
        <v>0</v>
      </c>
      <c r="N66" s="1">
        <v>1.9362528210692308E-2</v>
      </c>
      <c r="O66" s="1">
        <v>0.98100525801681193</v>
      </c>
      <c r="P66" s="1">
        <v>0</v>
      </c>
      <c r="Q66" s="1">
        <v>0</v>
      </c>
    </row>
    <row r="67" spans="1:17" x14ac:dyDescent="0.2">
      <c r="A67" s="1" t="s">
        <v>87</v>
      </c>
      <c r="B67" s="1" t="s">
        <v>46</v>
      </c>
      <c r="C67" s="1">
        <v>5.0000000000000001E-3</v>
      </c>
      <c r="D67" s="1">
        <v>0.75700000000000001</v>
      </c>
      <c r="E67" s="10">
        <v>1.0507181386370292E-6</v>
      </c>
      <c r="F67" s="28" t="s">
        <v>9</v>
      </c>
      <c r="G67" s="28" t="s">
        <v>9</v>
      </c>
      <c r="H67" s="10">
        <v>2.7003999514612434E-9</v>
      </c>
      <c r="I67" s="10">
        <f t="shared" si="2"/>
        <v>2.4405726579858262E-9</v>
      </c>
      <c r="J67" s="10">
        <v>6.1906392461753848E-11</v>
      </c>
      <c r="K67" s="28" t="s">
        <v>9</v>
      </c>
      <c r="L67" s="1">
        <v>0</v>
      </c>
      <c r="M67" s="1">
        <v>0</v>
      </c>
      <c r="N67" s="1">
        <v>2.5365519137153823E-2</v>
      </c>
      <c r="O67" s="1">
        <v>0.97526197374132606</v>
      </c>
      <c r="P67" s="1">
        <v>0</v>
      </c>
      <c r="Q67" s="1">
        <v>0</v>
      </c>
    </row>
    <row r="68" spans="1:17" x14ac:dyDescent="0.2">
      <c r="A68" s="1" t="s">
        <v>88</v>
      </c>
      <c r="B68" s="1" t="s">
        <v>50</v>
      </c>
      <c r="C68" s="1">
        <v>1.4999999999999999E-2</v>
      </c>
      <c r="D68" s="1">
        <v>0.745</v>
      </c>
      <c r="E68" s="10">
        <v>9.7591055654845787E-7</v>
      </c>
      <c r="F68" s="28" t="s">
        <v>9</v>
      </c>
      <c r="G68" s="28" t="s">
        <v>9</v>
      </c>
      <c r="H68" s="10">
        <v>3.1193768764629519E-9</v>
      </c>
      <c r="I68" s="10">
        <f t="shared" si="2"/>
        <v>2.8595495829875352E-9</v>
      </c>
      <c r="J68" s="10">
        <v>1.230799660159042E-10</v>
      </c>
      <c r="K68" s="28" t="s">
        <v>9</v>
      </c>
      <c r="L68" s="1">
        <v>0</v>
      </c>
      <c r="M68" s="1">
        <v>0</v>
      </c>
      <c r="N68" s="1">
        <v>4.3041731728713555E-2</v>
      </c>
      <c r="O68" s="1">
        <v>0.95873441069574739</v>
      </c>
      <c r="P68" s="1">
        <v>0</v>
      </c>
      <c r="Q68" s="1">
        <v>0</v>
      </c>
    </row>
    <row r="69" spans="1:17" x14ac:dyDescent="0.2">
      <c r="A69" s="1" t="s">
        <v>89</v>
      </c>
      <c r="B69" s="1" t="s">
        <v>46</v>
      </c>
      <c r="C69" s="1">
        <v>0</v>
      </c>
      <c r="D69" s="1">
        <v>0.93600000000000005</v>
      </c>
      <c r="E69" s="10">
        <v>3.3737810500493213E-6</v>
      </c>
      <c r="F69" s="28" t="s">
        <v>9</v>
      </c>
      <c r="G69" s="28" t="s">
        <v>9</v>
      </c>
      <c r="H69" s="10">
        <v>4.6370932351608227E-9</v>
      </c>
      <c r="I69" s="10">
        <f t="shared" si="2"/>
        <v>4.377265941685406E-9</v>
      </c>
      <c r="J69" s="10">
        <v>1.7973238837270984E-10</v>
      </c>
      <c r="K69" s="28" t="s">
        <v>9</v>
      </c>
      <c r="L69" s="1">
        <v>0</v>
      </c>
      <c r="M69" s="1">
        <v>0</v>
      </c>
      <c r="N69" s="1">
        <v>4.1060422365725935E-2</v>
      </c>
      <c r="O69" s="1">
        <v>0.9605590401060301</v>
      </c>
      <c r="P69" s="1">
        <v>0</v>
      </c>
      <c r="Q69" s="1">
        <v>0</v>
      </c>
    </row>
    <row r="70" spans="1:17" x14ac:dyDescent="0.2">
      <c r="A70" s="1" t="s">
        <v>90</v>
      </c>
      <c r="B70" s="1" t="s">
        <v>48</v>
      </c>
      <c r="C70" s="1">
        <v>0.01</v>
      </c>
      <c r="D70" s="1">
        <v>0.83799999999999997</v>
      </c>
      <c r="E70" s="10">
        <v>1.8646849978666098E-6</v>
      </c>
      <c r="F70" s="28" t="s">
        <v>9</v>
      </c>
      <c r="G70" s="28" t="s">
        <v>9</v>
      </c>
      <c r="H70" s="10">
        <v>3.1813071593698143E-9</v>
      </c>
      <c r="I70" s="10">
        <f t="shared" si="2"/>
        <v>2.9214798658943971E-9</v>
      </c>
      <c r="J70" s="10">
        <v>1.1410981291106041E-10</v>
      </c>
      <c r="K70" s="28" t="s">
        <v>9</v>
      </c>
      <c r="L70" s="1">
        <v>0</v>
      </c>
      <c r="M70" s="1">
        <v>0</v>
      </c>
      <c r="N70" s="1">
        <v>3.9058907864876292E-2</v>
      </c>
      <c r="O70" s="1">
        <v>0.96240934217566454</v>
      </c>
      <c r="P70" s="1">
        <v>0</v>
      </c>
      <c r="Q70" s="1">
        <v>0</v>
      </c>
    </row>
    <row r="71" spans="1:17" x14ac:dyDescent="0.2">
      <c r="A71" s="1" t="s">
        <v>91</v>
      </c>
      <c r="B71" s="1" t="s">
        <v>50</v>
      </c>
      <c r="C71" s="1">
        <v>0</v>
      </c>
      <c r="D71" s="1">
        <v>0.88</v>
      </c>
      <c r="E71" s="10">
        <v>8.7652629570084423E-6</v>
      </c>
      <c r="F71" s="10">
        <f>E71-E$20</f>
        <v>5.1658179969834944E-6</v>
      </c>
      <c r="G71" s="28" t="s">
        <v>9</v>
      </c>
      <c r="H71" s="10">
        <v>2.2148588668612938E-9</v>
      </c>
      <c r="I71" s="10">
        <f t="shared" si="2"/>
        <v>1.9550315733858767E-9</v>
      </c>
      <c r="J71" s="10">
        <v>3.7345998498041365E-11</v>
      </c>
      <c r="K71" s="1">
        <v>3.7845537232002549E-4</v>
      </c>
      <c r="L71" s="1">
        <v>2642.3194731514882</v>
      </c>
      <c r="M71" s="1">
        <v>0</v>
      </c>
      <c r="N71" s="1">
        <v>1.9102504024199794E-2</v>
      </c>
      <c r="O71" s="1">
        <v>3.7830946410336919E-4</v>
      </c>
      <c r="P71" s="1">
        <v>0</v>
      </c>
      <c r="Q71" s="1">
        <v>0.99961446387783626</v>
      </c>
    </row>
    <row r="72" spans="1:17" ht="15" thickBot="1" x14ac:dyDescent="0.25">
      <c r="A72" s="37" t="s">
        <v>92</v>
      </c>
      <c r="B72" s="37" t="s">
        <v>55</v>
      </c>
      <c r="C72" s="37">
        <v>0.01</v>
      </c>
      <c r="D72" s="37">
        <v>0.73099999999999998</v>
      </c>
      <c r="E72" s="38">
        <v>1.6869909892107076E-6</v>
      </c>
      <c r="F72" s="39" t="s">
        <v>9</v>
      </c>
      <c r="G72" s="39" t="s">
        <v>9</v>
      </c>
      <c r="H72" s="38">
        <v>3.1141800902934079E-9</v>
      </c>
      <c r="I72" s="38">
        <f t="shared" si="2"/>
        <v>2.8543527968179911E-9</v>
      </c>
      <c r="J72" s="38">
        <v>9.1749031580419824E-11</v>
      </c>
      <c r="K72" s="39" t="s">
        <v>9</v>
      </c>
      <c r="L72" s="37">
        <v>0</v>
      </c>
      <c r="M72" s="37">
        <v>0</v>
      </c>
      <c r="N72" s="37">
        <v>3.2143549908301768E-2</v>
      </c>
      <c r="O72" s="37">
        <v>0.96885748119904691</v>
      </c>
      <c r="P72" s="37">
        <v>0</v>
      </c>
      <c r="Q72" s="37">
        <v>0</v>
      </c>
    </row>
    <row r="73" spans="1:17" ht="57.6" customHeight="1" thickTop="1" x14ac:dyDescent="0.2">
      <c r="A73" s="44" t="s">
        <v>93</v>
      </c>
      <c r="B73" s="44"/>
      <c r="C73" s="44"/>
      <c r="D73" s="44"/>
      <c r="E73" s="44"/>
      <c r="F73" s="44"/>
      <c r="G73" s="44"/>
      <c r="H73" s="44"/>
      <c r="I73" s="44"/>
      <c r="J73" s="44"/>
      <c r="K73" s="44"/>
      <c r="L73" s="44"/>
    </row>
  </sheetData>
  <mergeCells count="4">
    <mergeCell ref="A1:G1"/>
    <mergeCell ref="A21:G21"/>
    <mergeCell ref="A24:L24"/>
    <mergeCell ref="A73:L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Table EA 4-2 GC Method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dc:creator>
  <cp:lastModifiedBy>Mitchell Kerr</cp:lastModifiedBy>
  <dcterms:created xsi:type="dcterms:W3CDTF">2019-09-05T01:00:04Z</dcterms:created>
  <dcterms:modified xsi:type="dcterms:W3CDTF">2020-01-28T18:35:03Z</dcterms:modified>
</cp:coreProperties>
</file>