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我的云端硬盘\Wang Sublayer Project\PhD Thesis\Whole-thesis\"/>
    </mc:Choice>
  </mc:AlternateContent>
  <bookViews>
    <workbookView xWindow="0" yWindow="0" windowWidth="28800" windowHeight="124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8" i="2" l="1"/>
  <c r="AO169" i="2"/>
  <c r="AM110" i="2"/>
  <c r="AM111" i="2"/>
  <c r="AN111" i="2"/>
  <c r="AO111" i="2"/>
  <c r="AP111" i="2"/>
  <c r="AQ111" i="2"/>
  <c r="AM112" i="2"/>
  <c r="AN112" i="2"/>
  <c r="AO112" i="2"/>
  <c r="AP112" i="2"/>
  <c r="AQ112" i="2"/>
  <c r="AM113" i="2"/>
  <c r="AN113" i="2"/>
  <c r="AO113" i="2"/>
  <c r="AP113" i="2"/>
  <c r="AQ113" i="2"/>
  <c r="AM114" i="2"/>
  <c r="AN114" i="2"/>
  <c r="AO114" i="2"/>
  <c r="AP114" i="2"/>
  <c r="AQ114" i="2"/>
  <c r="AM115" i="2"/>
  <c r="AN115" i="2"/>
  <c r="AO115" i="2"/>
  <c r="AP115" i="2"/>
  <c r="AQ115" i="2"/>
  <c r="AM116" i="2"/>
  <c r="AN116" i="2"/>
  <c r="AO116" i="2"/>
  <c r="AP116" i="2"/>
  <c r="AQ116" i="2"/>
  <c r="AM117" i="2"/>
  <c r="AN117" i="2"/>
  <c r="AO117" i="2"/>
  <c r="AP117" i="2"/>
  <c r="AQ117" i="2"/>
  <c r="AM118" i="2"/>
  <c r="AN118" i="2"/>
  <c r="AO118" i="2"/>
  <c r="AP118" i="2"/>
  <c r="AQ118" i="2"/>
  <c r="AM119" i="2"/>
  <c r="AN119" i="2"/>
  <c r="AO119" i="2"/>
  <c r="AP119" i="2"/>
  <c r="AQ119" i="2"/>
  <c r="AM120" i="2"/>
  <c r="AN120" i="2"/>
  <c r="AO120" i="2"/>
  <c r="AP120" i="2"/>
  <c r="AQ120" i="2"/>
  <c r="AQ148" i="2"/>
  <c r="AP148" i="2"/>
  <c r="AO148" i="2"/>
  <c r="AN148" i="2"/>
  <c r="AM148" i="2"/>
  <c r="AQ147" i="2"/>
  <c r="AP147" i="2"/>
  <c r="AO147" i="2"/>
  <c r="AN147" i="2"/>
  <c r="AM147" i="2"/>
  <c r="AQ269" i="2"/>
  <c r="AP269" i="2"/>
  <c r="AO269" i="2"/>
  <c r="AN269" i="2"/>
  <c r="AM269" i="2"/>
  <c r="AQ268" i="2"/>
  <c r="AP268" i="2"/>
  <c r="AO268" i="2"/>
  <c r="AN268" i="2"/>
  <c r="AQ276" i="2"/>
  <c r="AP276" i="2"/>
  <c r="AO276" i="2"/>
  <c r="AN276" i="2"/>
  <c r="AM276" i="2"/>
  <c r="AQ275" i="2"/>
  <c r="AP275" i="2"/>
  <c r="AO275" i="2"/>
  <c r="AN275" i="2"/>
  <c r="AM275" i="2"/>
  <c r="AQ257" i="2"/>
  <c r="AP257" i="2"/>
  <c r="AO257" i="2"/>
  <c r="AN257" i="2"/>
  <c r="AM257" i="2"/>
  <c r="AQ256" i="2"/>
  <c r="AP256" i="2"/>
  <c r="AO256" i="2"/>
  <c r="AN256" i="2"/>
  <c r="AM256" i="2"/>
  <c r="AQ238" i="2"/>
  <c r="AP238" i="2"/>
  <c r="AO238" i="2"/>
  <c r="AN238" i="2"/>
  <c r="AM238" i="2"/>
  <c r="AQ237" i="2"/>
  <c r="AP237" i="2"/>
  <c r="AO237" i="2"/>
  <c r="AN237" i="2"/>
  <c r="AM237" i="2"/>
  <c r="AQ171" i="2"/>
  <c r="AP171" i="2"/>
  <c r="AO171" i="2"/>
  <c r="AN171" i="2"/>
  <c r="AM171" i="2"/>
  <c r="AQ170" i="2"/>
  <c r="AP170" i="2"/>
  <c r="AO170" i="2"/>
  <c r="AN170" i="2"/>
  <c r="AM170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F148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F147" i="2"/>
  <c r="I120" i="2"/>
  <c r="U120" i="2" s="1"/>
  <c r="I119" i="2"/>
  <c r="U119" i="2" s="1"/>
  <c r="I118" i="2"/>
  <c r="U118" i="2" s="1"/>
  <c r="I117" i="2"/>
  <c r="R117" i="2" s="1"/>
  <c r="I116" i="2"/>
  <c r="U116" i="2" s="1"/>
  <c r="I115" i="2"/>
  <c r="U115" i="2" s="1"/>
  <c r="I114" i="2"/>
  <c r="U114" i="2" s="1"/>
  <c r="I113" i="2"/>
  <c r="U113" i="2" s="1"/>
  <c r="I112" i="2"/>
  <c r="U112" i="2" s="1"/>
  <c r="I111" i="2"/>
  <c r="R111" i="2" s="1"/>
  <c r="R113" i="2" l="1"/>
  <c r="R112" i="2"/>
  <c r="U117" i="2"/>
  <c r="R120" i="2"/>
  <c r="R115" i="2"/>
  <c r="R118" i="2"/>
  <c r="R116" i="2"/>
  <c r="R119" i="2"/>
  <c r="U111" i="2"/>
  <c r="R114" i="2"/>
  <c r="AM4" i="2" l="1"/>
  <c r="AN4" i="2"/>
  <c r="AO4" i="2"/>
  <c r="AP4" i="2"/>
  <c r="AQ4" i="2"/>
  <c r="AM5" i="2"/>
  <c r="AN5" i="2"/>
  <c r="AO5" i="2"/>
  <c r="AP5" i="2"/>
  <c r="AQ5" i="2"/>
  <c r="AM6" i="2"/>
  <c r="AN6" i="2"/>
  <c r="AO6" i="2"/>
  <c r="AP6" i="2"/>
  <c r="AQ6" i="2"/>
  <c r="AM7" i="2"/>
  <c r="AN7" i="2"/>
  <c r="AO7" i="2"/>
  <c r="AP7" i="2"/>
  <c r="AQ7" i="2"/>
  <c r="AM8" i="2"/>
  <c r="AN8" i="2"/>
  <c r="AO8" i="2"/>
  <c r="AP8" i="2"/>
  <c r="AQ8" i="2"/>
  <c r="AM9" i="2"/>
  <c r="AN9" i="2"/>
  <c r="AO9" i="2"/>
  <c r="AP9" i="2"/>
  <c r="AQ9" i="2"/>
  <c r="AM10" i="2"/>
  <c r="AN10" i="2"/>
  <c r="AO10" i="2"/>
  <c r="AP10" i="2"/>
  <c r="AQ10" i="2"/>
  <c r="AM11" i="2"/>
  <c r="AN11" i="2"/>
  <c r="AO11" i="2"/>
  <c r="AP11" i="2"/>
  <c r="AQ11" i="2"/>
  <c r="AM12" i="2"/>
  <c r="AN12" i="2"/>
  <c r="AO12" i="2"/>
  <c r="AP12" i="2"/>
  <c r="AQ12" i="2"/>
  <c r="AM13" i="2"/>
  <c r="AN13" i="2"/>
  <c r="AO13" i="2"/>
  <c r="AP13" i="2"/>
  <c r="AQ13" i="2"/>
  <c r="AM14" i="2"/>
  <c r="AN14" i="2"/>
  <c r="AO14" i="2"/>
  <c r="AP14" i="2"/>
  <c r="AQ14" i="2"/>
  <c r="AM15" i="2"/>
  <c r="AN15" i="2"/>
  <c r="AO15" i="2"/>
  <c r="AP15" i="2"/>
  <c r="AQ15" i="2"/>
  <c r="AM16" i="2"/>
  <c r="AN16" i="2"/>
  <c r="AO16" i="2"/>
  <c r="AP16" i="2"/>
  <c r="AQ16" i="2"/>
  <c r="AM17" i="2"/>
  <c r="AN17" i="2"/>
  <c r="AO17" i="2"/>
  <c r="AP17" i="2"/>
  <c r="AQ17" i="2"/>
  <c r="AM18" i="2"/>
  <c r="AN18" i="2"/>
  <c r="AO18" i="2"/>
  <c r="AP18" i="2"/>
  <c r="AQ18" i="2"/>
  <c r="AM19" i="2"/>
  <c r="AN19" i="2"/>
  <c r="AO19" i="2"/>
  <c r="AP19" i="2"/>
  <c r="AQ19" i="2"/>
  <c r="AM20" i="2"/>
  <c r="AN20" i="2"/>
  <c r="AO20" i="2"/>
  <c r="AP20" i="2"/>
  <c r="AQ20" i="2"/>
  <c r="AM21" i="2"/>
  <c r="AN21" i="2"/>
  <c r="AO21" i="2"/>
  <c r="AP21" i="2"/>
  <c r="AQ21" i="2"/>
  <c r="AM22" i="2"/>
  <c r="AN22" i="2"/>
  <c r="AO22" i="2"/>
  <c r="AP22" i="2"/>
  <c r="AQ22" i="2"/>
  <c r="AM23" i="2"/>
  <c r="AN23" i="2"/>
  <c r="AO23" i="2"/>
  <c r="AP23" i="2"/>
  <c r="AQ23" i="2"/>
  <c r="AM24" i="2"/>
  <c r="AN24" i="2"/>
  <c r="AO24" i="2"/>
  <c r="AP24" i="2"/>
  <c r="AQ24" i="2"/>
  <c r="AM25" i="2"/>
  <c r="AN25" i="2"/>
  <c r="AO25" i="2"/>
  <c r="AP25" i="2"/>
  <c r="AQ25" i="2"/>
  <c r="AM26" i="2"/>
  <c r="AN26" i="2"/>
  <c r="AO26" i="2"/>
  <c r="AP26" i="2"/>
  <c r="AQ26" i="2"/>
  <c r="AM27" i="2"/>
  <c r="AN27" i="2"/>
  <c r="AO27" i="2"/>
  <c r="AP27" i="2"/>
  <c r="AQ27" i="2"/>
  <c r="AM28" i="2"/>
  <c r="AN28" i="2"/>
  <c r="AO28" i="2"/>
  <c r="AP28" i="2"/>
  <c r="AQ28" i="2"/>
  <c r="AM29" i="2"/>
  <c r="AN29" i="2"/>
  <c r="AO29" i="2"/>
  <c r="AP29" i="2"/>
  <c r="AQ29" i="2"/>
  <c r="AM30" i="2"/>
  <c r="AN30" i="2"/>
  <c r="AO30" i="2"/>
  <c r="AP30" i="2"/>
  <c r="AQ30" i="2"/>
  <c r="AM31" i="2"/>
  <c r="AN31" i="2"/>
  <c r="AO31" i="2"/>
  <c r="AP31" i="2"/>
  <c r="AQ31" i="2"/>
  <c r="AM32" i="2"/>
  <c r="AN32" i="2"/>
  <c r="AO32" i="2"/>
  <c r="AP32" i="2"/>
  <c r="AQ32" i="2"/>
  <c r="AM33" i="2"/>
  <c r="AN33" i="2"/>
  <c r="AO33" i="2"/>
  <c r="AP33" i="2"/>
  <c r="AQ33" i="2"/>
  <c r="AM34" i="2"/>
  <c r="AN34" i="2"/>
  <c r="AO34" i="2"/>
  <c r="AP34" i="2"/>
  <c r="AQ34" i="2"/>
  <c r="AM35" i="2"/>
  <c r="AN35" i="2"/>
  <c r="AO35" i="2"/>
  <c r="AP35" i="2"/>
  <c r="AQ35" i="2"/>
  <c r="AM36" i="2"/>
  <c r="AN36" i="2"/>
  <c r="AO36" i="2"/>
  <c r="AP36" i="2"/>
  <c r="AQ36" i="2"/>
  <c r="AM37" i="2"/>
  <c r="AN37" i="2"/>
  <c r="AO37" i="2"/>
  <c r="AP37" i="2"/>
  <c r="AQ37" i="2"/>
  <c r="AM38" i="2"/>
  <c r="AN38" i="2"/>
  <c r="AO38" i="2"/>
  <c r="AP38" i="2"/>
  <c r="AQ38" i="2"/>
  <c r="AM39" i="2"/>
  <c r="AN39" i="2"/>
  <c r="AO39" i="2"/>
  <c r="AP39" i="2"/>
  <c r="AQ39" i="2"/>
  <c r="AM40" i="2"/>
  <c r="AN40" i="2"/>
  <c r="AO40" i="2"/>
  <c r="AP40" i="2"/>
  <c r="AQ40" i="2"/>
  <c r="AM41" i="2"/>
  <c r="AN41" i="2"/>
  <c r="AO41" i="2"/>
  <c r="AP41" i="2"/>
  <c r="AQ41" i="2"/>
  <c r="AM42" i="2"/>
  <c r="AN42" i="2"/>
  <c r="AO42" i="2"/>
  <c r="AP42" i="2"/>
  <c r="AQ42" i="2"/>
  <c r="AM43" i="2"/>
  <c r="AN43" i="2"/>
  <c r="AO43" i="2"/>
  <c r="AP43" i="2"/>
  <c r="AQ43" i="2"/>
  <c r="AM44" i="2"/>
  <c r="AN44" i="2"/>
  <c r="AO44" i="2"/>
  <c r="AP44" i="2"/>
  <c r="AQ44" i="2"/>
  <c r="AM45" i="2"/>
  <c r="AN45" i="2"/>
  <c r="AO45" i="2"/>
  <c r="AP45" i="2"/>
  <c r="AQ45" i="2"/>
  <c r="AM46" i="2"/>
  <c r="AN46" i="2"/>
  <c r="AO46" i="2"/>
  <c r="AP46" i="2"/>
  <c r="AQ46" i="2"/>
  <c r="AM47" i="2"/>
  <c r="AN47" i="2"/>
  <c r="AO47" i="2"/>
  <c r="AP47" i="2"/>
  <c r="AQ47" i="2"/>
  <c r="AM48" i="2"/>
  <c r="AN48" i="2"/>
  <c r="AO48" i="2"/>
  <c r="AP48" i="2"/>
  <c r="AQ48" i="2"/>
  <c r="AM49" i="2"/>
  <c r="AN49" i="2"/>
  <c r="AO49" i="2"/>
  <c r="AP49" i="2"/>
  <c r="AQ49" i="2"/>
  <c r="AM50" i="2"/>
  <c r="AN50" i="2"/>
  <c r="AO50" i="2"/>
  <c r="AP50" i="2"/>
  <c r="AQ50" i="2"/>
  <c r="AM51" i="2"/>
  <c r="AN51" i="2"/>
  <c r="AO51" i="2"/>
  <c r="AP51" i="2"/>
  <c r="AQ51" i="2"/>
  <c r="AM52" i="2"/>
  <c r="AN52" i="2"/>
  <c r="AO52" i="2"/>
  <c r="AP52" i="2"/>
  <c r="AQ52" i="2"/>
  <c r="AM53" i="2"/>
  <c r="AN53" i="2"/>
  <c r="AO53" i="2"/>
  <c r="AP53" i="2"/>
  <c r="AQ53" i="2"/>
  <c r="AM54" i="2"/>
  <c r="AN54" i="2"/>
  <c r="AO54" i="2"/>
  <c r="AP54" i="2"/>
  <c r="AQ54" i="2"/>
  <c r="AM55" i="2"/>
  <c r="AN55" i="2"/>
  <c r="AO55" i="2"/>
  <c r="AP55" i="2"/>
  <c r="AQ55" i="2"/>
  <c r="AM56" i="2"/>
  <c r="AN56" i="2"/>
  <c r="AO56" i="2"/>
  <c r="AP56" i="2"/>
  <c r="AQ56" i="2"/>
  <c r="AM57" i="2"/>
  <c r="AN57" i="2"/>
  <c r="AO57" i="2"/>
  <c r="AP57" i="2"/>
  <c r="AQ57" i="2"/>
  <c r="AM58" i="2"/>
  <c r="AN58" i="2"/>
  <c r="AO58" i="2"/>
  <c r="AP58" i="2"/>
  <c r="AQ58" i="2"/>
  <c r="AM59" i="2"/>
  <c r="AN59" i="2"/>
  <c r="AO59" i="2"/>
  <c r="AP59" i="2"/>
  <c r="AQ59" i="2"/>
  <c r="AM60" i="2"/>
  <c r="AN60" i="2"/>
  <c r="AO60" i="2"/>
  <c r="AP60" i="2"/>
  <c r="AQ60" i="2"/>
  <c r="AM61" i="2"/>
  <c r="AN61" i="2"/>
  <c r="AO61" i="2"/>
  <c r="AP61" i="2"/>
  <c r="AQ61" i="2"/>
  <c r="AM62" i="2"/>
  <c r="AN62" i="2"/>
  <c r="AO62" i="2"/>
  <c r="AP62" i="2"/>
  <c r="AQ62" i="2"/>
  <c r="AM63" i="2"/>
  <c r="AN63" i="2"/>
  <c r="AO63" i="2"/>
  <c r="AP63" i="2"/>
  <c r="AQ63" i="2"/>
  <c r="AM64" i="2"/>
  <c r="AN64" i="2"/>
  <c r="AO64" i="2"/>
  <c r="AP64" i="2"/>
  <c r="AQ64" i="2"/>
  <c r="AM65" i="2"/>
  <c r="AN65" i="2"/>
  <c r="AO65" i="2"/>
  <c r="AP65" i="2"/>
  <c r="AQ65" i="2"/>
  <c r="AM66" i="2"/>
  <c r="AN66" i="2"/>
  <c r="AO66" i="2"/>
  <c r="AP66" i="2"/>
  <c r="AQ66" i="2"/>
  <c r="AM67" i="2"/>
  <c r="AN67" i="2"/>
  <c r="AO67" i="2"/>
  <c r="AP67" i="2"/>
  <c r="AQ67" i="2"/>
  <c r="AM68" i="2"/>
  <c r="AN68" i="2"/>
  <c r="AO68" i="2"/>
  <c r="AP68" i="2"/>
  <c r="AQ68" i="2"/>
  <c r="AM69" i="2"/>
  <c r="AN69" i="2"/>
  <c r="AO69" i="2"/>
  <c r="AP69" i="2"/>
  <c r="AQ69" i="2"/>
  <c r="AM70" i="2"/>
  <c r="AN70" i="2"/>
  <c r="AO70" i="2"/>
  <c r="AP70" i="2"/>
  <c r="AQ70" i="2"/>
  <c r="AM71" i="2"/>
  <c r="AN71" i="2"/>
  <c r="AO71" i="2"/>
  <c r="AP71" i="2"/>
  <c r="AQ71" i="2"/>
  <c r="AM72" i="2"/>
  <c r="AN72" i="2"/>
  <c r="AO72" i="2"/>
  <c r="AP72" i="2"/>
  <c r="AQ72" i="2"/>
  <c r="AM73" i="2"/>
  <c r="AN73" i="2"/>
  <c r="AO73" i="2"/>
  <c r="AP73" i="2"/>
  <c r="AQ73" i="2"/>
  <c r="AM74" i="2"/>
  <c r="AN74" i="2"/>
  <c r="AO74" i="2"/>
  <c r="AP74" i="2"/>
  <c r="AQ74" i="2"/>
  <c r="AM75" i="2"/>
  <c r="AN75" i="2"/>
  <c r="AO75" i="2"/>
  <c r="AP75" i="2"/>
  <c r="AQ75" i="2"/>
  <c r="AM76" i="2"/>
  <c r="AN76" i="2"/>
  <c r="AO76" i="2"/>
  <c r="AP76" i="2"/>
  <c r="AQ76" i="2"/>
  <c r="AM77" i="2"/>
  <c r="AN77" i="2"/>
  <c r="AO77" i="2"/>
  <c r="AP77" i="2"/>
  <c r="AQ77" i="2"/>
  <c r="AM78" i="2"/>
  <c r="AN78" i="2"/>
  <c r="AO78" i="2"/>
  <c r="AP78" i="2"/>
  <c r="AQ78" i="2"/>
  <c r="AM79" i="2"/>
  <c r="AN79" i="2"/>
  <c r="AO79" i="2"/>
  <c r="AP79" i="2"/>
  <c r="AQ79" i="2"/>
  <c r="AM80" i="2"/>
  <c r="AN80" i="2"/>
  <c r="AO80" i="2"/>
  <c r="AP80" i="2"/>
  <c r="AQ80" i="2"/>
  <c r="AM81" i="2"/>
  <c r="AN81" i="2"/>
  <c r="AO81" i="2"/>
  <c r="AP81" i="2"/>
  <c r="AQ81" i="2"/>
  <c r="AM82" i="2"/>
  <c r="AN82" i="2"/>
  <c r="AO82" i="2"/>
  <c r="AP82" i="2"/>
  <c r="AQ82" i="2"/>
  <c r="AM83" i="2"/>
  <c r="AN83" i="2"/>
  <c r="AO83" i="2"/>
  <c r="AP83" i="2"/>
  <c r="AQ83" i="2"/>
  <c r="AM84" i="2"/>
  <c r="AN84" i="2"/>
  <c r="AO84" i="2"/>
  <c r="AP84" i="2"/>
  <c r="AQ84" i="2"/>
  <c r="AM85" i="2"/>
  <c r="AN85" i="2"/>
  <c r="AO85" i="2"/>
  <c r="AP85" i="2"/>
  <c r="AQ85" i="2"/>
  <c r="AM86" i="2"/>
  <c r="AN86" i="2"/>
  <c r="AO86" i="2"/>
  <c r="AP86" i="2"/>
  <c r="AQ86" i="2"/>
  <c r="AM87" i="2"/>
  <c r="AN87" i="2"/>
  <c r="AO87" i="2"/>
  <c r="AP87" i="2"/>
  <c r="AQ87" i="2"/>
  <c r="AM88" i="2"/>
  <c r="AN88" i="2"/>
  <c r="AO88" i="2"/>
  <c r="AP88" i="2"/>
  <c r="AQ88" i="2"/>
  <c r="AM89" i="2"/>
  <c r="AN89" i="2"/>
  <c r="AO89" i="2"/>
  <c r="AP89" i="2"/>
  <c r="AQ89" i="2"/>
  <c r="AM90" i="2"/>
  <c r="AN90" i="2"/>
  <c r="AO90" i="2"/>
  <c r="AP90" i="2"/>
  <c r="AQ90" i="2"/>
  <c r="AM91" i="2"/>
  <c r="AN91" i="2"/>
  <c r="AO91" i="2"/>
  <c r="AP91" i="2"/>
  <c r="AQ91" i="2"/>
  <c r="AM92" i="2"/>
  <c r="AN92" i="2"/>
  <c r="AO92" i="2"/>
  <c r="AP92" i="2"/>
  <c r="AQ92" i="2"/>
  <c r="AM93" i="2"/>
  <c r="AN93" i="2"/>
  <c r="AO93" i="2"/>
  <c r="AP93" i="2"/>
  <c r="AQ93" i="2"/>
  <c r="AM94" i="2"/>
  <c r="AN94" i="2"/>
  <c r="AO94" i="2"/>
  <c r="AP94" i="2"/>
  <c r="AQ94" i="2"/>
  <c r="AM95" i="2"/>
  <c r="AN95" i="2"/>
  <c r="AO95" i="2"/>
  <c r="AP95" i="2"/>
  <c r="AQ95" i="2"/>
  <c r="AM96" i="2"/>
  <c r="AN96" i="2"/>
  <c r="AO96" i="2"/>
  <c r="AP96" i="2"/>
  <c r="AQ96" i="2"/>
  <c r="AM97" i="2"/>
  <c r="AN97" i="2"/>
  <c r="AO97" i="2"/>
  <c r="AP97" i="2"/>
  <c r="AQ97" i="2"/>
  <c r="AM98" i="2"/>
  <c r="AN98" i="2"/>
  <c r="AO98" i="2"/>
  <c r="AP98" i="2"/>
  <c r="AQ98" i="2"/>
  <c r="AM99" i="2"/>
  <c r="AN99" i="2"/>
  <c r="AO99" i="2"/>
  <c r="AP99" i="2"/>
  <c r="AQ99" i="2"/>
  <c r="AM100" i="2"/>
  <c r="AN100" i="2"/>
  <c r="AO100" i="2"/>
  <c r="AP100" i="2"/>
  <c r="AQ100" i="2"/>
  <c r="AM101" i="2"/>
  <c r="AN101" i="2"/>
  <c r="AO101" i="2"/>
  <c r="AP101" i="2"/>
  <c r="AQ101" i="2"/>
  <c r="AM102" i="2"/>
  <c r="AN102" i="2"/>
  <c r="AO102" i="2"/>
  <c r="AP102" i="2"/>
  <c r="AQ102" i="2"/>
  <c r="AM103" i="2"/>
  <c r="AN103" i="2"/>
  <c r="AO103" i="2"/>
  <c r="AP103" i="2"/>
  <c r="AQ103" i="2"/>
  <c r="AM104" i="2"/>
  <c r="AN104" i="2"/>
  <c r="AO104" i="2"/>
  <c r="AP104" i="2"/>
  <c r="AQ104" i="2"/>
  <c r="AM105" i="2"/>
  <c r="AN105" i="2"/>
  <c r="AO105" i="2"/>
  <c r="AP105" i="2"/>
  <c r="AQ105" i="2"/>
  <c r="AM106" i="2"/>
  <c r="AN106" i="2"/>
  <c r="AO106" i="2"/>
  <c r="AP106" i="2"/>
  <c r="AQ106" i="2"/>
  <c r="AM107" i="2"/>
  <c r="AN107" i="2"/>
  <c r="AO107" i="2"/>
  <c r="AP107" i="2"/>
  <c r="AQ107" i="2"/>
  <c r="AM108" i="2"/>
  <c r="AN108" i="2"/>
  <c r="AO108" i="2"/>
  <c r="AP108" i="2"/>
  <c r="AQ108" i="2"/>
  <c r="AM109" i="2"/>
  <c r="AN109" i="2"/>
  <c r="AO109" i="2"/>
  <c r="AP109" i="2"/>
  <c r="AQ109" i="2"/>
  <c r="AN110" i="2"/>
  <c r="AO110" i="2"/>
  <c r="AP110" i="2"/>
  <c r="AQ110" i="2"/>
  <c r="AM121" i="2"/>
  <c r="AN121" i="2"/>
  <c r="AO121" i="2"/>
  <c r="AP121" i="2"/>
  <c r="AQ121" i="2"/>
  <c r="AM122" i="2"/>
  <c r="AN122" i="2"/>
  <c r="AO122" i="2"/>
  <c r="AP122" i="2"/>
  <c r="AQ122" i="2"/>
  <c r="AM123" i="2"/>
  <c r="AN123" i="2"/>
  <c r="AO123" i="2"/>
  <c r="AP123" i="2"/>
  <c r="AQ123" i="2"/>
  <c r="AM124" i="2"/>
  <c r="AN124" i="2"/>
  <c r="AO124" i="2"/>
  <c r="AP124" i="2"/>
  <c r="AQ124" i="2"/>
  <c r="AM125" i="2"/>
  <c r="AN125" i="2"/>
  <c r="AO125" i="2"/>
  <c r="AP125" i="2"/>
  <c r="AQ125" i="2"/>
  <c r="AM126" i="2"/>
  <c r="AN126" i="2"/>
  <c r="AO126" i="2"/>
  <c r="AP126" i="2"/>
  <c r="AQ126" i="2"/>
  <c r="AM127" i="2"/>
  <c r="AN127" i="2"/>
  <c r="AO127" i="2"/>
  <c r="AP127" i="2"/>
  <c r="AQ127" i="2"/>
  <c r="AM128" i="2"/>
  <c r="AN128" i="2"/>
  <c r="AO128" i="2"/>
  <c r="AP128" i="2"/>
  <c r="AQ128" i="2"/>
  <c r="AM129" i="2"/>
  <c r="AN129" i="2"/>
  <c r="AO129" i="2"/>
  <c r="AP129" i="2"/>
  <c r="AQ129" i="2"/>
  <c r="AM130" i="2"/>
  <c r="AN130" i="2"/>
  <c r="AO130" i="2"/>
  <c r="AP130" i="2"/>
  <c r="AQ130" i="2"/>
  <c r="AM131" i="2"/>
  <c r="AN131" i="2"/>
  <c r="AO131" i="2"/>
  <c r="AP131" i="2"/>
  <c r="AQ131" i="2"/>
  <c r="AM132" i="2"/>
  <c r="AN132" i="2"/>
  <c r="AO132" i="2"/>
  <c r="AP132" i="2"/>
  <c r="AQ132" i="2"/>
  <c r="AM133" i="2"/>
  <c r="AN133" i="2"/>
  <c r="AO133" i="2"/>
  <c r="AP133" i="2"/>
  <c r="AQ133" i="2"/>
  <c r="AM134" i="2"/>
  <c r="AN134" i="2"/>
  <c r="AO134" i="2"/>
  <c r="AP134" i="2"/>
  <c r="AQ134" i="2"/>
  <c r="AM135" i="2"/>
  <c r="AN135" i="2"/>
  <c r="AO135" i="2"/>
  <c r="AP135" i="2"/>
  <c r="AQ135" i="2"/>
  <c r="AM136" i="2"/>
  <c r="AN136" i="2"/>
  <c r="AO136" i="2"/>
  <c r="AP136" i="2"/>
  <c r="AQ136" i="2"/>
  <c r="AM137" i="2"/>
  <c r="AN137" i="2"/>
  <c r="AO137" i="2"/>
  <c r="AP137" i="2"/>
  <c r="AQ137" i="2"/>
  <c r="AM138" i="2"/>
  <c r="AN138" i="2"/>
  <c r="AO138" i="2"/>
  <c r="AP138" i="2"/>
  <c r="AQ138" i="2"/>
  <c r="AM139" i="2"/>
  <c r="AN139" i="2"/>
  <c r="AO139" i="2"/>
  <c r="AP139" i="2"/>
  <c r="AQ139" i="2"/>
  <c r="AM140" i="2"/>
  <c r="AN140" i="2"/>
  <c r="AO140" i="2"/>
  <c r="AP140" i="2"/>
  <c r="AQ140" i="2"/>
  <c r="AM141" i="2"/>
  <c r="AN141" i="2"/>
  <c r="AO141" i="2"/>
  <c r="AP141" i="2"/>
  <c r="AQ141" i="2"/>
  <c r="AM142" i="2"/>
  <c r="AN142" i="2"/>
  <c r="AO142" i="2"/>
  <c r="AP142" i="2"/>
  <c r="AQ142" i="2"/>
  <c r="AM143" i="2"/>
  <c r="AN143" i="2"/>
  <c r="AO143" i="2"/>
  <c r="AP143" i="2"/>
  <c r="AQ143" i="2"/>
  <c r="AM144" i="2"/>
  <c r="AN144" i="2"/>
  <c r="AO144" i="2"/>
  <c r="AP144" i="2"/>
  <c r="AQ144" i="2"/>
  <c r="AM145" i="2"/>
  <c r="AN145" i="2"/>
  <c r="AO145" i="2"/>
  <c r="AP145" i="2"/>
  <c r="AQ145" i="2"/>
  <c r="AM146" i="2"/>
  <c r="AN146" i="2"/>
  <c r="AO146" i="2"/>
  <c r="AP146" i="2"/>
  <c r="AQ146" i="2"/>
  <c r="AM149" i="2"/>
  <c r="AN149" i="2"/>
  <c r="AO149" i="2"/>
  <c r="AP149" i="2"/>
  <c r="AQ149" i="2"/>
  <c r="AM150" i="2"/>
  <c r="AN150" i="2"/>
  <c r="AO150" i="2"/>
  <c r="AP150" i="2"/>
  <c r="AQ150" i="2"/>
  <c r="AM151" i="2"/>
  <c r="AN151" i="2"/>
  <c r="AO151" i="2"/>
  <c r="AP151" i="2"/>
  <c r="AQ151" i="2"/>
  <c r="AM152" i="2"/>
  <c r="AN152" i="2"/>
  <c r="AO152" i="2"/>
  <c r="AP152" i="2"/>
  <c r="AQ152" i="2"/>
  <c r="AM153" i="2"/>
  <c r="AN153" i="2"/>
  <c r="AO153" i="2"/>
  <c r="AP153" i="2"/>
  <c r="AQ153" i="2"/>
  <c r="AM154" i="2"/>
  <c r="AN154" i="2"/>
  <c r="AO154" i="2"/>
  <c r="AP154" i="2"/>
  <c r="AQ154" i="2"/>
  <c r="AM155" i="2"/>
  <c r="AN155" i="2"/>
  <c r="AO155" i="2"/>
  <c r="AP155" i="2"/>
  <c r="AQ155" i="2"/>
  <c r="AM156" i="2"/>
  <c r="AN156" i="2"/>
  <c r="AO156" i="2"/>
  <c r="AP156" i="2"/>
  <c r="AQ156" i="2"/>
  <c r="AM157" i="2"/>
  <c r="AN157" i="2"/>
  <c r="AO157" i="2"/>
  <c r="AP157" i="2"/>
  <c r="AQ157" i="2"/>
  <c r="AM158" i="2"/>
  <c r="AN158" i="2"/>
  <c r="AO158" i="2"/>
  <c r="AP158" i="2"/>
  <c r="AQ158" i="2"/>
  <c r="AM159" i="2"/>
  <c r="AN159" i="2"/>
  <c r="AO159" i="2"/>
  <c r="AP159" i="2"/>
  <c r="AQ159" i="2"/>
  <c r="AM160" i="2"/>
  <c r="AN160" i="2"/>
  <c r="AO160" i="2"/>
  <c r="AP160" i="2"/>
  <c r="AQ160" i="2"/>
  <c r="AM161" i="2"/>
  <c r="AN161" i="2"/>
  <c r="AO161" i="2"/>
  <c r="AP161" i="2"/>
  <c r="AQ161" i="2"/>
  <c r="AM162" i="2"/>
  <c r="AN162" i="2"/>
  <c r="AO162" i="2"/>
  <c r="AP162" i="2"/>
  <c r="AQ162" i="2"/>
  <c r="AM163" i="2"/>
  <c r="AN163" i="2"/>
  <c r="AO163" i="2"/>
  <c r="AP163" i="2"/>
  <c r="AQ163" i="2"/>
  <c r="AM164" i="2"/>
  <c r="AN164" i="2"/>
  <c r="AO164" i="2"/>
  <c r="AP164" i="2"/>
  <c r="AQ164" i="2"/>
  <c r="AM165" i="2"/>
  <c r="AN165" i="2"/>
  <c r="AO165" i="2"/>
  <c r="AP165" i="2"/>
  <c r="AQ165" i="2"/>
  <c r="AM166" i="2"/>
  <c r="AN166" i="2"/>
  <c r="AO166" i="2"/>
  <c r="AP166" i="2"/>
  <c r="AQ166" i="2"/>
  <c r="AM167" i="2"/>
  <c r="AN167" i="2"/>
  <c r="AO167" i="2"/>
  <c r="AP167" i="2"/>
  <c r="AQ167" i="2"/>
  <c r="AM168" i="2"/>
  <c r="AN168" i="2"/>
  <c r="AO168" i="2"/>
  <c r="AP168" i="2"/>
  <c r="AQ168" i="2"/>
  <c r="AM169" i="2"/>
  <c r="AN169" i="2"/>
  <c r="AP169" i="2"/>
  <c r="AQ169" i="2"/>
  <c r="AM172" i="2"/>
  <c r="AN172" i="2"/>
  <c r="AO172" i="2"/>
  <c r="AP172" i="2"/>
  <c r="AQ172" i="2"/>
  <c r="AM173" i="2"/>
  <c r="AN173" i="2"/>
  <c r="AO173" i="2"/>
  <c r="AP173" i="2"/>
  <c r="AQ173" i="2"/>
  <c r="AM174" i="2"/>
  <c r="AN174" i="2"/>
  <c r="AO174" i="2"/>
  <c r="AP174" i="2"/>
  <c r="AQ174" i="2"/>
  <c r="AM175" i="2"/>
  <c r="AN175" i="2"/>
  <c r="AO175" i="2"/>
  <c r="AP175" i="2"/>
  <c r="AQ175" i="2"/>
  <c r="AM176" i="2"/>
  <c r="AN176" i="2"/>
  <c r="AO176" i="2"/>
  <c r="AP176" i="2"/>
  <c r="AQ176" i="2"/>
  <c r="AM177" i="2"/>
  <c r="AN177" i="2"/>
  <c r="AO177" i="2"/>
  <c r="AP177" i="2"/>
  <c r="AQ177" i="2"/>
  <c r="AM178" i="2"/>
  <c r="AN178" i="2"/>
  <c r="AO178" i="2"/>
  <c r="AP178" i="2"/>
  <c r="AQ178" i="2"/>
  <c r="AM179" i="2"/>
  <c r="AN179" i="2"/>
  <c r="AO179" i="2"/>
  <c r="AP179" i="2"/>
  <c r="AQ179" i="2"/>
  <c r="AM180" i="2"/>
  <c r="AN180" i="2"/>
  <c r="AO180" i="2"/>
  <c r="AP180" i="2"/>
  <c r="AQ180" i="2"/>
  <c r="AM181" i="2"/>
  <c r="AN181" i="2"/>
  <c r="AO181" i="2"/>
  <c r="AP181" i="2"/>
  <c r="AQ181" i="2"/>
  <c r="AM182" i="2"/>
  <c r="AN182" i="2"/>
  <c r="AO182" i="2"/>
  <c r="AP182" i="2"/>
  <c r="AQ182" i="2"/>
  <c r="AM183" i="2"/>
  <c r="AN183" i="2"/>
  <c r="AO183" i="2"/>
  <c r="AP183" i="2"/>
  <c r="AQ183" i="2"/>
  <c r="AM184" i="2"/>
  <c r="AN184" i="2"/>
  <c r="AO184" i="2"/>
  <c r="AP184" i="2"/>
  <c r="AQ184" i="2"/>
  <c r="AM185" i="2"/>
  <c r="AN185" i="2"/>
  <c r="AO185" i="2"/>
  <c r="AP185" i="2"/>
  <c r="AQ185" i="2"/>
  <c r="AM186" i="2"/>
  <c r="AN186" i="2"/>
  <c r="AO186" i="2"/>
  <c r="AP186" i="2"/>
  <c r="AQ186" i="2"/>
  <c r="AM187" i="2"/>
  <c r="AN187" i="2"/>
  <c r="AO187" i="2"/>
  <c r="AP187" i="2"/>
  <c r="AQ187" i="2"/>
  <c r="AM188" i="2"/>
  <c r="AN188" i="2"/>
  <c r="AO188" i="2"/>
  <c r="AP188" i="2"/>
  <c r="AQ188" i="2"/>
  <c r="AM189" i="2"/>
  <c r="AN189" i="2"/>
  <c r="AO189" i="2"/>
  <c r="AP189" i="2"/>
  <c r="AQ189" i="2"/>
  <c r="AM190" i="2"/>
  <c r="AN190" i="2"/>
  <c r="AO190" i="2"/>
  <c r="AP190" i="2"/>
  <c r="AQ190" i="2"/>
  <c r="AM191" i="2"/>
  <c r="AN191" i="2"/>
  <c r="AO191" i="2"/>
  <c r="AP191" i="2"/>
  <c r="AQ191" i="2"/>
  <c r="AM192" i="2"/>
  <c r="AN192" i="2"/>
  <c r="AO192" i="2"/>
  <c r="AP192" i="2"/>
  <c r="AQ192" i="2"/>
  <c r="AM193" i="2"/>
  <c r="AN193" i="2"/>
  <c r="AO193" i="2"/>
  <c r="AP193" i="2"/>
  <c r="AQ193" i="2"/>
  <c r="AM194" i="2"/>
  <c r="AN194" i="2"/>
  <c r="AO194" i="2"/>
  <c r="AP194" i="2"/>
  <c r="AQ194" i="2"/>
  <c r="AM195" i="2"/>
  <c r="AN195" i="2"/>
  <c r="AO195" i="2"/>
  <c r="AP195" i="2"/>
  <c r="AQ195" i="2"/>
  <c r="AM196" i="2"/>
  <c r="AN196" i="2"/>
  <c r="AO196" i="2"/>
  <c r="AP196" i="2"/>
  <c r="AQ196" i="2"/>
  <c r="AM197" i="2"/>
  <c r="AN197" i="2"/>
  <c r="AO197" i="2"/>
  <c r="AP197" i="2"/>
  <c r="AQ197" i="2"/>
  <c r="AM198" i="2"/>
  <c r="AN198" i="2"/>
  <c r="AO198" i="2"/>
  <c r="AP198" i="2"/>
  <c r="AQ198" i="2"/>
  <c r="AM199" i="2"/>
  <c r="AN199" i="2"/>
  <c r="AO199" i="2"/>
  <c r="AP199" i="2"/>
  <c r="AQ199" i="2"/>
  <c r="AM200" i="2"/>
  <c r="AN200" i="2"/>
  <c r="AO200" i="2"/>
  <c r="AP200" i="2"/>
  <c r="AQ200" i="2"/>
  <c r="AM201" i="2"/>
  <c r="AN201" i="2"/>
  <c r="AO201" i="2"/>
  <c r="AP201" i="2"/>
  <c r="AQ201" i="2"/>
  <c r="AM202" i="2"/>
  <c r="AN202" i="2"/>
  <c r="AO202" i="2"/>
  <c r="AP202" i="2"/>
  <c r="AQ202" i="2"/>
  <c r="AM203" i="2"/>
  <c r="AN203" i="2"/>
  <c r="AO203" i="2"/>
  <c r="AP203" i="2"/>
  <c r="AQ203" i="2"/>
  <c r="AM204" i="2"/>
  <c r="AN204" i="2"/>
  <c r="AO204" i="2"/>
  <c r="AP204" i="2"/>
  <c r="AQ204" i="2"/>
  <c r="AM205" i="2"/>
  <c r="AN205" i="2"/>
  <c r="AO205" i="2"/>
  <c r="AP205" i="2"/>
  <c r="AQ205" i="2"/>
  <c r="AM206" i="2"/>
  <c r="AN206" i="2"/>
  <c r="AO206" i="2"/>
  <c r="AP206" i="2"/>
  <c r="AQ206" i="2"/>
  <c r="AM207" i="2"/>
  <c r="AN207" i="2"/>
  <c r="AO207" i="2"/>
  <c r="AP207" i="2"/>
  <c r="AQ207" i="2"/>
  <c r="AM208" i="2"/>
  <c r="AN208" i="2"/>
  <c r="AO208" i="2"/>
  <c r="AP208" i="2"/>
  <c r="AQ208" i="2"/>
  <c r="AM209" i="2"/>
  <c r="AN209" i="2"/>
  <c r="AO209" i="2"/>
  <c r="AP209" i="2"/>
  <c r="AQ209" i="2"/>
  <c r="AM210" i="2"/>
  <c r="AN210" i="2"/>
  <c r="AO210" i="2"/>
  <c r="AP210" i="2"/>
  <c r="AQ210" i="2"/>
  <c r="AM211" i="2"/>
  <c r="AN211" i="2"/>
  <c r="AO211" i="2"/>
  <c r="AP211" i="2"/>
  <c r="AQ211" i="2"/>
  <c r="AM212" i="2"/>
  <c r="AN212" i="2"/>
  <c r="AO212" i="2"/>
  <c r="AP212" i="2"/>
  <c r="AQ212" i="2"/>
  <c r="AM213" i="2"/>
  <c r="AN213" i="2"/>
  <c r="AO213" i="2"/>
  <c r="AP213" i="2"/>
  <c r="AQ213" i="2"/>
  <c r="AM214" i="2"/>
  <c r="AN214" i="2"/>
  <c r="AO214" i="2"/>
  <c r="AP214" i="2"/>
  <c r="AQ214" i="2"/>
  <c r="AM215" i="2"/>
  <c r="AN215" i="2"/>
  <c r="AO215" i="2"/>
  <c r="AP215" i="2"/>
  <c r="AQ215" i="2"/>
  <c r="AM216" i="2"/>
  <c r="AN216" i="2"/>
  <c r="AO216" i="2"/>
  <c r="AP216" i="2"/>
  <c r="AQ216" i="2"/>
  <c r="AM217" i="2"/>
  <c r="AN217" i="2"/>
  <c r="AO217" i="2"/>
  <c r="AP217" i="2"/>
  <c r="AQ217" i="2"/>
  <c r="AM218" i="2"/>
  <c r="AN218" i="2"/>
  <c r="AO218" i="2"/>
  <c r="AP218" i="2"/>
  <c r="AQ218" i="2"/>
  <c r="AM219" i="2"/>
  <c r="AN219" i="2"/>
  <c r="AO219" i="2"/>
  <c r="AP219" i="2"/>
  <c r="AQ219" i="2"/>
  <c r="AM220" i="2"/>
  <c r="AN220" i="2"/>
  <c r="AO220" i="2"/>
  <c r="AP220" i="2"/>
  <c r="AQ220" i="2"/>
  <c r="AM221" i="2"/>
  <c r="AN221" i="2"/>
  <c r="AO221" i="2"/>
  <c r="AP221" i="2"/>
  <c r="AQ221" i="2"/>
  <c r="AM222" i="2"/>
  <c r="AN222" i="2"/>
  <c r="AO222" i="2"/>
  <c r="AP222" i="2"/>
  <c r="AQ222" i="2"/>
  <c r="AM223" i="2"/>
  <c r="AN223" i="2"/>
  <c r="AO223" i="2"/>
  <c r="AP223" i="2"/>
  <c r="AQ223" i="2"/>
  <c r="AM224" i="2"/>
  <c r="AN224" i="2"/>
  <c r="AO224" i="2"/>
  <c r="AP224" i="2"/>
  <c r="AQ224" i="2"/>
  <c r="AM225" i="2"/>
  <c r="AN225" i="2"/>
  <c r="AO225" i="2"/>
  <c r="AP225" i="2"/>
  <c r="AQ225" i="2"/>
  <c r="AM226" i="2"/>
  <c r="AN226" i="2"/>
  <c r="AO226" i="2"/>
  <c r="AP226" i="2"/>
  <c r="AQ226" i="2"/>
  <c r="AM227" i="2"/>
  <c r="AN227" i="2"/>
  <c r="AO227" i="2"/>
  <c r="AP227" i="2"/>
  <c r="AQ227" i="2"/>
  <c r="AM228" i="2"/>
  <c r="AN228" i="2"/>
  <c r="AO228" i="2"/>
  <c r="AP228" i="2"/>
  <c r="AQ228" i="2"/>
  <c r="AM229" i="2"/>
  <c r="AN229" i="2"/>
  <c r="AO229" i="2"/>
  <c r="AP229" i="2"/>
  <c r="AQ229" i="2"/>
  <c r="AM230" i="2"/>
  <c r="AN230" i="2"/>
  <c r="AO230" i="2"/>
  <c r="AP230" i="2"/>
  <c r="AQ230" i="2"/>
  <c r="AM231" i="2"/>
  <c r="AN231" i="2"/>
  <c r="AO231" i="2"/>
  <c r="AP231" i="2"/>
  <c r="AQ231" i="2"/>
  <c r="AM232" i="2"/>
  <c r="AN232" i="2"/>
  <c r="AO232" i="2"/>
  <c r="AP232" i="2"/>
  <c r="AQ232" i="2"/>
  <c r="AM233" i="2"/>
  <c r="AN233" i="2"/>
  <c r="AO233" i="2"/>
  <c r="AP233" i="2"/>
  <c r="AQ233" i="2"/>
  <c r="AM234" i="2"/>
  <c r="AN234" i="2"/>
  <c r="AO234" i="2"/>
  <c r="AP234" i="2"/>
  <c r="AQ234" i="2"/>
  <c r="AM235" i="2"/>
  <c r="AN235" i="2"/>
  <c r="AO235" i="2"/>
  <c r="AP235" i="2"/>
  <c r="AQ235" i="2"/>
  <c r="AM236" i="2"/>
  <c r="AN236" i="2"/>
  <c r="AO236" i="2"/>
  <c r="AP236" i="2"/>
  <c r="AQ236" i="2"/>
  <c r="AM239" i="2"/>
  <c r="AN239" i="2"/>
  <c r="AO239" i="2"/>
  <c r="AP239" i="2"/>
  <c r="AQ239" i="2"/>
  <c r="AM240" i="2"/>
  <c r="AN240" i="2"/>
  <c r="AO240" i="2"/>
  <c r="AP240" i="2"/>
  <c r="AQ240" i="2"/>
  <c r="AM241" i="2"/>
  <c r="AN241" i="2"/>
  <c r="AO241" i="2"/>
  <c r="AP241" i="2"/>
  <c r="AQ241" i="2"/>
  <c r="AM242" i="2"/>
  <c r="AN242" i="2"/>
  <c r="AO242" i="2"/>
  <c r="AP242" i="2"/>
  <c r="AQ242" i="2"/>
  <c r="AM243" i="2"/>
  <c r="AN243" i="2"/>
  <c r="AO243" i="2"/>
  <c r="AP243" i="2"/>
  <c r="AQ243" i="2"/>
  <c r="AM244" i="2"/>
  <c r="AN244" i="2"/>
  <c r="AO244" i="2"/>
  <c r="AP244" i="2"/>
  <c r="AQ244" i="2"/>
  <c r="AM245" i="2"/>
  <c r="AN245" i="2"/>
  <c r="AO245" i="2"/>
  <c r="AP245" i="2"/>
  <c r="AQ245" i="2"/>
  <c r="AM246" i="2"/>
  <c r="AN246" i="2"/>
  <c r="AO246" i="2"/>
  <c r="AP246" i="2"/>
  <c r="AQ246" i="2"/>
  <c r="AM247" i="2"/>
  <c r="AN247" i="2"/>
  <c r="AO247" i="2"/>
  <c r="AP247" i="2"/>
  <c r="AQ247" i="2"/>
  <c r="AM248" i="2"/>
  <c r="AN248" i="2"/>
  <c r="AO248" i="2"/>
  <c r="AP248" i="2"/>
  <c r="AQ248" i="2"/>
  <c r="AM249" i="2"/>
  <c r="AN249" i="2"/>
  <c r="AO249" i="2"/>
  <c r="AP249" i="2"/>
  <c r="AQ249" i="2"/>
  <c r="AM250" i="2"/>
  <c r="AN250" i="2"/>
  <c r="AO250" i="2"/>
  <c r="AP250" i="2"/>
  <c r="AQ250" i="2"/>
  <c r="AM251" i="2"/>
  <c r="AN251" i="2"/>
  <c r="AO251" i="2"/>
  <c r="AP251" i="2"/>
  <c r="AQ251" i="2"/>
  <c r="AM252" i="2"/>
  <c r="AN252" i="2"/>
  <c r="AO252" i="2"/>
  <c r="AP252" i="2"/>
  <c r="AQ252" i="2"/>
  <c r="AM253" i="2"/>
  <c r="AN253" i="2"/>
  <c r="AO253" i="2"/>
  <c r="AP253" i="2"/>
  <c r="AQ253" i="2"/>
  <c r="AM254" i="2"/>
  <c r="AN254" i="2"/>
  <c r="AO254" i="2"/>
  <c r="AP254" i="2"/>
  <c r="AQ254" i="2"/>
  <c r="AM255" i="2"/>
  <c r="AN255" i="2"/>
  <c r="AO255" i="2"/>
  <c r="AP255" i="2"/>
  <c r="AQ255" i="2"/>
  <c r="AM258" i="2"/>
  <c r="AN258" i="2"/>
  <c r="AO258" i="2"/>
  <c r="AP258" i="2"/>
  <c r="AQ258" i="2"/>
  <c r="AM259" i="2"/>
  <c r="AN259" i="2"/>
  <c r="AO259" i="2"/>
  <c r="AP259" i="2"/>
  <c r="AQ259" i="2"/>
  <c r="AM260" i="2"/>
  <c r="AN260" i="2"/>
  <c r="AO260" i="2"/>
  <c r="AP260" i="2"/>
  <c r="AQ260" i="2"/>
  <c r="AM261" i="2"/>
  <c r="AN261" i="2"/>
  <c r="AO261" i="2"/>
  <c r="AP261" i="2"/>
  <c r="AQ261" i="2"/>
  <c r="AM262" i="2"/>
  <c r="AN262" i="2"/>
  <c r="AO262" i="2"/>
  <c r="AP262" i="2"/>
  <c r="AQ262" i="2"/>
  <c r="AM263" i="2"/>
  <c r="AN263" i="2"/>
  <c r="AO263" i="2"/>
  <c r="AP263" i="2"/>
  <c r="AQ263" i="2"/>
  <c r="AM264" i="2"/>
  <c r="AN264" i="2"/>
  <c r="AO264" i="2"/>
  <c r="AP264" i="2"/>
  <c r="AQ264" i="2"/>
  <c r="AM265" i="2"/>
  <c r="AN265" i="2"/>
  <c r="AO265" i="2"/>
  <c r="AP265" i="2"/>
  <c r="AQ265" i="2"/>
  <c r="AM266" i="2"/>
  <c r="AN266" i="2"/>
  <c r="AO266" i="2"/>
  <c r="AP266" i="2"/>
  <c r="AQ266" i="2"/>
  <c r="AM267" i="2"/>
  <c r="AN267" i="2"/>
  <c r="AO267" i="2"/>
  <c r="AP267" i="2"/>
  <c r="AQ267" i="2"/>
  <c r="AM270" i="2"/>
  <c r="AN270" i="2"/>
  <c r="AO270" i="2"/>
  <c r="AP270" i="2"/>
  <c r="AQ270" i="2"/>
  <c r="AM271" i="2"/>
  <c r="AN271" i="2"/>
  <c r="AO271" i="2"/>
  <c r="AP271" i="2"/>
  <c r="AQ271" i="2"/>
  <c r="AM272" i="2"/>
  <c r="AN272" i="2"/>
  <c r="AO272" i="2"/>
  <c r="AP272" i="2"/>
  <c r="AQ272" i="2"/>
  <c r="AM273" i="2"/>
  <c r="AN273" i="2"/>
  <c r="AO273" i="2"/>
  <c r="AP273" i="2"/>
  <c r="AQ273" i="2"/>
  <c r="AM274" i="2"/>
  <c r="AN274" i="2"/>
  <c r="AO274" i="2"/>
  <c r="AP274" i="2"/>
  <c r="AQ274" i="2"/>
  <c r="AM277" i="2"/>
  <c r="AN277" i="2"/>
  <c r="AO277" i="2"/>
  <c r="AP277" i="2"/>
  <c r="AQ277" i="2"/>
  <c r="AM278" i="2"/>
  <c r="AN278" i="2"/>
  <c r="AO278" i="2"/>
  <c r="AP278" i="2"/>
  <c r="AQ278" i="2"/>
  <c r="AM279" i="2"/>
  <c r="AN279" i="2"/>
  <c r="AO279" i="2"/>
  <c r="AP279" i="2"/>
  <c r="AQ279" i="2"/>
  <c r="AM280" i="2"/>
  <c r="AN280" i="2"/>
  <c r="AO280" i="2"/>
  <c r="AP280" i="2"/>
  <c r="AQ280" i="2"/>
  <c r="AM281" i="2"/>
  <c r="AN281" i="2"/>
  <c r="AO281" i="2"/>
  <c r="AP281" i="2"/>
  <c r="AQ281" i="2"/>
  <c r="AM282" i="2"/>
  <c r="AN282" i="2"/>
  <c r="AO282" i="2"/>
  <c r="AP282" i="2"/>
  <c r="AQ282" i="2"/>
  <c r="AM283" i="2"/>
  <c r="AN283" i="2"/>
  <c r="AO283" i="2"/>
  <c r="AP283" i="2"/>
  <c r="AQ283" i="2"/>
  <c r="AM284" i="2"/>
  <c r="AN284" i="2"/>
  <c r="AO284" i="2"/>
  <c r="AP284" i="2"/>
  <c r="AQ284" i="2"/>
  <c r="AM285" i="2"/>
  <c r="AN285" i="2"/>
  <c r="AO285" i="2"/>
  <c r="AP285" i="2"/>
  <c r="AQ285" i="2"/>
  <c r="AM286" i="2"/>
  <c r="AN286" i="2"/>
  <c r="AO286" i="2"/>
  <c r="AP286" i="2"/>
  <c r="AQ286" i="2"/>
  <c r="AM287" i="2"/>
  <c r="AN287" i="2"/>
  <c r="AO287" i="2"/>
  <c r="AP287" i="2"/>
  <c r="AQ287" i="2"/>
  <c r="AM288" i="2"/>
  <c r="AN288" i="2"/>
  <c r="AO288" i="2"/>
  <c r="AP288" i="2"/>
  <c r="AQ288" i="2"/>
  <c r="AM289" i="2"/>
  <c r="AN289" i="2"/>
  <c r="AO289" i="2"/>
  <c r="AP289" i="2"/>
  <c r="AQ289" i="2"/>
  <c r="AM290" i="2"/>
  <c r="AN290" i="2"/>
  <c r="AO290" i="2"/>
  <c r="AP290" i="2"/>
  <c r="AQ290" i="2"/>
  <c r="AM291" i="2"/>
  <c r="AN291" i="2"/>
  <c r="AO291" i="2"/>
  <c r="AP291" i="2"/>
  <c r="AQ291" i="2"/>
  <c r="AM292" i="2"/>
  <c r="AN292" i="2"/>
  <c r="AO292" i="2"/>
  <c r="AP292" i="2"/>
  <c r="AQ292" i="2"/>
  <c r="AM293" i="2"/>
  <c r="AN293" i="2"/>
  <c r="AO293" i="2"/>
  <c r="AP293" i="2"/>
  <c r="AQ293" i="2"/>
  <c r="AM294" i="2"/>
  <c r="AN294" i="2"/>
  <c r="AO294" i="2"/>
  <c r="AP294" i="2"/>
  <c r="AQ294" i="2"/>
  <c r="AM295" i="2"/>
  <c r="AN295" i="2"/>
  <c r="AO295" i="2"/>
  <c r="AP295" i="2"/>
  <c r="AQ295" i="2"/>
  <c r="AM296" i="2"/>
  <c r="AN296" i="2"/>
  <c r="AO296" i="2"/>
  <c r="AP296" i="2"/>
  <c r="AQ296" i="2"/>
  <c r="AM297" i="2"/>
  <c r="AN297" i="2"/>
  <c r="AO297" i="2"/>
  <c r="AP297" i="2"/>
  <c r="AQ297" i="2"/>
  <c r="AM298" i="2"/>
  <c r="AN298" i="2"/>
  <c r="AO298" i="2"/>
  <c r="AP298" i="2"/>
  <c r="AQ298" i="2"/>
  <c r="AM299" i="2"/>
  <c r="AN299" i="2"/>
  <c r="AO299" i="2"/>
  <c r="AP299" i="2"/>
  <c r="AQ299" i="2"/>
  <c r="AM300" i="2"/>
  <c r="AN300" i="2"/>
  <c r="AO300" i="2"/>
  <c r="AP300" i="2"/>
  <c r="AQ300" i="2"/>
  <c r="AM301" i="2"/>
  <c r="AN301" i="2"/>
  <c r="AO301" i="2"/>
  <c r="AP301" i="2"/>
  <c r="AQ301" i="2"/>
  <c r="AM302" i="2"/>
  <c r="AN302" i="2"/>
  <c r="AO302" i="2"/>
  <c r="AP302" i="2"/>
  <c r="AQ302" i="2"/>
  <c r="AM303" i="2"/>
  <c r="AN303" i="2"/>
  <c r="AO303" i="2"/>
  <c r="AP303" i="2"/>
  <c r="AQ303" i="2"/>
  <c r="AM304" i="2"/>
  <c r="AN304" i="2"/>
  <c r="AO304" i="2"/>
  <c r="AP304" i="2"/>
  <c r="AQ304" i="2"/>
  <c r="AM305" i="2"/>
  <c r="AN305" i="2"/>
  <c r="AO305" i="2"/>
  <c r="AP305" i="2"/>
  <c r="AQ305" i="2"/>
  <c r="AM306" i="2"/>
  <c r="AN306" i="2"/>
  <c r="AO306" i="2"/>
  <c r="AP306" i="2"/>
  <c r="AQ306" i="2"/>
  <c r="AM307" i="2"/>
  <c r="AN307" i="2"/>
  <c r="AO307" i="2"/>
  <c r="AP307" i="2"/>
  <c r="AQ307" i="2"/>
  <c r="AM308" i="2"/>
  <c r="AN308" i="2"/>
  <c r="AO308" i="2"/>
  <c r="AP308" i="2"/>
  <c r="AQ308" i="2"/>
  <c r="AM309" i="2"/>
  <c r="AN309" i="2"/>
  <c r="AO309" i="2"/>
  <c r="AP309" i="2"/>
  <c r="AQ309" i="2"/>
  <c r="AM310" i="2"/>
  <c r="AN310" i="2"/>
  <c r="AO310" i="2"/>
  <c r="AP310" i="2"/>
  <c r="AQ310" i="2"/>
  <c r="AM311" i="2"/>
  <c r="AN311" i="2"/>
  <c r="AO311" i="2"/>
  <c r="AP311" i="2"/>
  <c r="AQ311" i="2"/>
  <c r="AM312" i="2"/>
  <c r="AN312" i="2"/>
  <c r="AO312" i="2"/>
  <c r="AP312" i="2"/>
  <c r="AQ312" i="2"/>
  <c r="AM313" i="2"/>
  <c r="AN313" i="2"/>
  <c r="AO313" i="2"/>
  <c r="AP313" i="2"/>
  <c r="AQ313" i="2"/>
  <c r="AM314" i="2"/>
  <c r="AN314" i="2"/>
  <c r="AO314" i="2"/>
  <c r="AP314" i="2"/>
  <c r="AQ314" i="2"/>
  <c r="AM315" i="2"/>
  <c r="AN315" i="2"/>
  <c r="AO315" i="2"/>
  <c r="AP315" i="2"/>
  <c r="AQ315" i="2"/>
  <c r="AM316" i="2"/>
  <c r="AN316" i="2"/>
  <c r="AO316" i="2"/>
  <c r="AP316" i="2"/>
  <c r="AQ316" i="2"/>
  <c r="AM317" i="2"/>
  <c r="AN317" i="2"/>
  <c r="AO317" i="2"/>
  <c r="AP317" i="2"/>
  <c r="AQ317" i="2"/>
  <c r="AM318" i="2"/>
  <c r="AN318" i="2"/>
  <c r="AO318" i="2"/>
  <c r="AP318" i="2"/>
  <c r="AQ318" i="2"/>
  <c r="AM319" i="2"/>
  <c r="AN319" i="2"/>
  <c r="AO319" i="2"/>
  <c r="AP319" i="2"/>
  <c r="AQ319" i="2"/>
  <c r="AM320" i="2"/>
  <c r="AN320" i="2"/>
  <c r="AO320" i="2"/>
  <c r="AP320" i="2"/>
  <c r="AQ320" i="2"/>
  <c r="AM321" i="2"/>
  <c r="AN321" i="2"/>
  <c r="AO321" i="2"/>
  <c r="AP321" i="2"/>
  <c r="AQ321" i="2"/>
  <c r="AM322" i="2"/>
  <c r="AN322" i="2"/>
  <c r="AO322" i="2"/>
  <c r="AP322" i="2"/>
  <c r="AQ322" i="2"/>
  <c r="AM323" i="2"/>
  <c r="AN323" i="2"/>
  <c r="AO323" i="2"/>
  <c r="AP323" i="2"/>
  <c r="AQ323" i="2"/>
  <c r="AM324" i="2"/>
  <c r="AN324" i="2"/>
  <c r="AO324" i="2"/>
  <c r="AP324" i="2"/>
  <c r="AQ324" i="2"/>
  <c r="AM325" i="2"/>
  <c r="AN325" i="2"/>
  <c r="AO325" i="2"/>
  <c r="AP325" i="2"/>
  <c r="AQ325" i="2"/>
  <c r="AM326" i="2"/>
  <c r="AN326" i="2"/>
  <c r="AO326" i="2"/>
  <c r="AP326" i="2"/>
  <c r="AQ326" i="2"/>
  <c r="AM327" i="2"/>
  <c r="AN327" i="2"/>
  <c r="AO327" i="2"/>
  <c r="AP327" i="2"/>
  <c r="AQ327" i="2"/>
  <c r="AM328" i="2"/>
  <c r="AN328" i="2"/>
  <c r="AO328" i="2"/>
  <c r="AP328" i="2"/>
  <c r="AQ328" i="2"/>
  <c r="AM329" i="2"/>
  <c r="AN329" i="2"/>
  <c r="AO329" i="2"/>
  <c r="AP329" i="2"/>
  <c r="AQ329" i="2"/>
  <c r="AM330" i="2"/>
  <c r="AN330" i="2"/>
  <c r="AO330" i="2"/>
  <c r="AP330" i="2"/>
  <c r="AQ330" i="2"/>
  <c r="AM331" i="2"/>
  <c r="AN331" i="2"/>
  <c r="AO331" i="2"/>
  <c r="AP331" i="2"/>
  <c r="AQ331" i="2"/>
  <c r="AM332" i="2"/>
  <c r="AN332" i="2"/>
  <c r="AO332" i="2"/>
  <c r="AP332" i="2"/>
  <c r="AQ332" i="2"/>
  <c r="AQ3" i="2"/>
  <c r="AP3" i="2"/>
  <c r="AO3" i="2"/>
  <c r="AN3" i="2"/>
  <c r="AM3" i="2"/>
  <c r="G276" i="2"/>
  <c r="H276" i="2"/>
  <c r="J276" i="2"/>
  <c r="K276" i="2"/>
  <c r="L276" i="2"/>
  <c r="M276" i="2"/>
  <c r="N276" i="2"/>
  <c r="O276" i="2"/>
  <c r="P276" i="2"/>
  <c r="Q276" i="2"/>
  <c r="S276" i="2"/>
  <c r="T276" i="2"/>
  <c r="F276" i="2"/>
  <c r="G275" i="2"/>
  <c r="H275" i="2"/>
  <c r="J275" i="2"/>
  <c r="K275" i="2"/>
  <c r="L275" i="2"/>
  <c r="M275" i="2"/>
  <c r="N275" i="2"/>
  <c r="O275" i="2"/>
  <c r="P275" i="2"/>
  <c r="Q275" i="2"/>
  <c r="S275" i="2"/>
  <c r="T275" i="2"/>
  <c r="F275" i="2"/>
  <c r="G269" i="2"/>
  <c r="H269" i="2"/>
  <c r="J269" i="2"/>
  <c r="K269" i="2"/>
  <c r="L269" i="2"/>
  <c r="M269" i="2"/>
  <c r="N269" i="2"/>
  <c r="O269" i="2"/>
  <c r="P269" i="2"/>
  <c r="Q269" i="2"/>
  <c r="S269" i="2"/>
  <c r="T269" i="2"/>
  <c r="F269" i="2"/>
  <c r="G268" i="2"/>
  <c r="H268" i="2"/>
  <c r="J268" i="2"/>
  <c r="K268" i="2"/>
  <c r="L268" i="2"/>
  <c r="M268" i="2"/>
  <c r="N268" i="2"/>
  <c r="O268" i="2"/>
  <c r="P268" i="2"/>
  <c r="Q268" i="2"/>
  <c r="S268" i="2"/>
  <c r="T268" i="2"/>
  <c r="F268" i="2"/>
  <c r="G257" i="2"/>
  <c r="H257" i="2"/>
  <c r="J257" i="2"/>
  <c r="K257" i="2"/>
  <c r="L257" i="2"/>
  <c r="M257" i="2"/>
  <c r="N257" i="2"/>
  <c r="O257" i="2"/>
  <c r="P257" i="2"/>
  <c r="Q257" i="2"/>
  <c r="S257" i="2"/>
  <c r="T257" i="2"/>
  <c r="F257" i="2"/>
  <c r="G256" i="2"/>
  <c r="H256" i="2"/>
  <c r="J256" i="2"/>
  <c r="K256" i="2"/>
  <c r="L256" i="2"/>
  <c r="M256" i="2"/>
  <c r="N256" i="2"/>
  <c r="O256" i="2"/>
  <c r="P256" i="2"/>
  <c r="Q256" i="2"/>
  <c r="S256" i="2"/>
  <c r="T256" i="2"/>
  <c r="F256" i="2"/>
  <c r="I249" i="2"/>
  <c r="G238" i="2"/>
  <c r="H238" i="2"/>
  <c r="J238" i="2"/>
  <c r="K238" i="2"/>
  <c r="L238" i="2"/>
  <c r="M238" i="2"/>
  <c r="N238" i="2"/>
  <c r="O238" i="2"/>
  <c r="P238" i="2"/>
  <c r="Q238" i="2"/>
  <c r="S238" i="2"/>
  <c r="T238" i="2"/>
  <c r="F238" i="2"/>
  <c r="G237" i="2"/>
  <c r="H237" i="2"/>
  <c r="J237" i="2"/>
  <c r="K237" i="2"/>
  <c r="L237" i="2"/>
  <c r="M237" i="2"/>
  <c r="N237" i="2"/>
  <c r="O237" i="2"/>
  <c r="P237" i="2"/>
  <c r="Q237" i="2"/>
  <c r="S237" i="2"/>
  <c r="T237" i="2"/>
  <c r="F237" i="2"/>
  <c r="N170" i="2"/>
  <c r="G171" i="2"/>
  <c r="H171" i="2"/>
  <c r="J171" i="2"/>
  <c r="K171" i="2"/>
  <c r="L171" i="2"/>
  <c r="M171" i="2"/>
  <c r="N171" i="2"/>
  <c r="O171" i="2"/>
  <c r="P171" i="2"/>
  <c r="Q171" i="2"/>
  <c r="S171" i="2"/>
  <c r="T171" i="2"/>
  <c r="F171" i="2"/>
  <c r="G170" i="2"/>
  <c r="H170" i="2"/>
  <c r="J170" i="2"/>
  <c r="K170" i="2"/>
  <c r="L170" i="2"/>
  <c r="M170" i="2"/>
  <c r="O170" i="2"/>
  <c r="P170" i="2"/>
  <c r="Q170" i="2"/>
  <c r="S170" i="2"/>
  <c r="T170" i="2"/>
  <c r="F170" i="2"/>
  <c r="U332" i="2"/>
  <c r="R332" i="2"/>
  <c r="U331" i="2"/>
  <c r="R331" i="2"/>
  <c r="U330" i="2"/>
  <c r="R330" i="2"/>
  <c r="U329" i="2"/>
  <c r="R329" i="2"/>
  <c r="U328" i="2"/>
  <c r="R328" i="2"/>
  <c r="U327" i="2"/>
  <c r="R327" i="2"/>
  <c r="U326" i="2"/>
  <c r="R326" i="2"/>
  <c r="U325" i="2"/>
  <c r="R325" i="2"/>
  <c r="U324" i="2"/>
  <c r="R324" i="2"/>
  <c r="U323" i="2"/>
  <c r="R323" i="2"/>
  <c r="U322" i="2"/>
  <c r="R322" i="2"/>
  <c r="U321" i="2"/>
  <c r="R321" i="2"/>
  <c r="U320" i="2"/>
  <c r="R320" i="2"/>
  <c r="U319" i="2"/>
  <c r="R319" i="2"/>
  <c r="I318" i="2"/>
  <c r="U318" i="2" s="1"/>
  <c r="I317" i="2"/>
  <c r="U317" i="2" s="1"/>
  <c r="I316" i="2"/>
  <c r="U316" i="2" s="1"/>
  <c r="I315" i="2"/>
  <c r="U315" i="2" s="1"/>
  <c r="U314" i="2"/>
  <c r="R314" i="2"/>
  <c r="I314" i="2"/>
  <c r="I313" i="2"/>
  <c r="U313" i="2" s="1"/>
  <c r="I312" i="2"/>
  <c r="U312" i="2" s="1"/>
  <c r="U311" i="2"/>
  <c r="I311" i="2"/>
  <c r="R311" i="2" s="1"/>
  <c r="U310" i="2"/>
  <c r="I310" i="2"/>
  <c r="R310" i="2" s="1"/>
  <c r="I309" i="2"/>
  <c r="U309" i="2" s="1"/>
  <c r="I308" i="2"/>
  <c r="U308" i="2" s="1"/>
  <c r="I307" i="2"/>
  <c r="U307" i="2" s="1"/>
  <c r="I306" i="2"/>
  <c r="R306" i="2" s="1"/>
  <c r="I305" i="2"/>
  <c r="U305" i="2" s="1"/>
  <c r="I304" i="2"/>
  <c r="U304" i="2" s="1"/>
  <c r="I303" i="2"/>
  <c r="R303" i="2" s="1"/>
  <c r="I302" i="2"/>
  <c r="U302" i="2" s="1"/>
  <c r="I301" i="2"/>
  <c r="U301" i="2" s="1"/>
  <c r="I300" i="2"/>
  <c r="U300" i="2" s="1"/>
  <c r="I299" i="2"/>
  <c r="U299" i="2" s="1"/>
  <c r="I298" i="2"/>
  <c r="U298" i="2" s="1"/>
  <c r="I297" i="2"/>
  <c r="U297" i="2" s="1"/>
  <c r="I296" i="2"/>
  <c r="U296" i="2" s="1"/>
  <c r="I295" i="2"/>
  <c r="R295" i="2" s="1"/>
  <c r="I294" i="2"/>
  <c r="U294" i="2" s="1"/>
  <c r="R293" i="2"/>
  <c r="I293" i="2"/>
  <c r="U293" i="2" s="1"/>
  <c r="I292" i="2"/>
  <c r="U292" i="2" s="1"/>
  <c r="I291" i="2"/>
  <c r="U291" i="2" s="1"/>
  <c r="I290" i="2"/>
  <c r="U290" i="2" s="1"/>
  <c r="I289" i="2"/>
  <c r="U289" i="2" s="1"/>
  <c r="I288" i="2"/>
  <c r="U288" i="2" s="1"/>
  <c r="U287" i="2"/>
  <c r="I287" i="2"/>
  <c r="R287" i="2" s="1"/>
  <c r="I286" i="2"/>
  <c r="U286" i="2" s="1"/>
  <c r="U285" i="2"/>
  <c r="I285" i="2"/>
  <c r="R285" i="2" s="1"/>
  <c r="I284" i="2"/>
  <c r="U284" i="2" s="1"/>
  <c r="I283" i="2"/>
  <c r="U283" i="2" s="1"/>
  <c r="I282" i="2"/>
  <c r="U282" i="2" s="1"/>
  <c r="I281" i="2"/>
  <c r="U281" i="2" s="1"/>
  <c r="I280" i="2"/>
  <c r="U280" i="2" s="1"/>
  <c r="I279" i="2"/>
  <c r="R279" i="2" s="1"/>
  <c r="I278" i="2"/>
  <c r="R278" i="2" s="1"/>
  <c r="I277" i="2"/>
  <c r="U277" i="2" s="1"/>
  <c r="I274" i="2"/>
  <c r="U274" i="2" s="1"/>
  <c r="I273" i="2"/>
  <c r="U273" i="2" s="1"/>
  <c r="I272" i="2"/>
  <c r="R272" i="2" s="1"/>
  <c r="I271" i="2"/>
  <c r="U271" i="2" s="1"/>
  <c r="I270" i="2"/>
  <c r="U270" i="2" s="1"/>
  <c r="I267" i="2"/>
  <c r="R267" i="2" s="1"/>
  <c r="I266" i="2"/>
  <c r="R266" i="2" s="1"/>
  <c r="I265" i="2"/>
  <c r="U265" i="2" s="1"/>
  <c r="I264" i="2"/>
  <c r="U264" i="2" s="1"/>
  <c r="I263" i="2"/>
  <c r="U263" i="2" s="1"/>
  <c r="I262" i="2"/>
  <c r="U262" i="2" s="1"/>
  <c r="I261" i="2"/>
  <c r="U261" i="2" s="1"/>
  <c r="I260" i="2"/>
  <c r="U260" i="2" s="1"/>
  <c r="I259" i="2"/>
  <c r="R259" i="2" s="1"/>
  <c r="I258" i="2"/>
  <c r="R258" i="2" s="1"/>
  <c r="I255" i="2"/>
  <c r="U255" i="2" s="1"/>
  <c r="I254" i="2"/>
  <c r="U254" i="2" s="1"/>
  <c r="I253" i="2"/>
  <c r="U253" i="2" s="1"/>
  <c r="I252" i="2"/>
  <c r="R252" i="2" s="1"/>
  <c r="I251" i="2"/>
  <c r="U251" i="2" s="1"/>
  <c r="I250" i="2"/>
  <c r="U250" i="2" s="1"/>
  <c r="R249" i="2"/>
  <c r="I248" i="2"/>
  <c r="U248" i="2" s="1"/>
  <c r="I247" i="2"/>
  <c r="U247" i="2" s="1"/>
  <c r="I246" i="2"/>
  <c r="U246" i="2" s="1"/>
  <c r="I245" i="2"/>
  <c r="U245" i="2" s="1"/>
  <c r="I244" i="2"/>
  <c r="U244" i="2" s="1"/>
  <c r="I243" i="2"/>
  <c r="U243" i="2" s="1"/>
  <c r="I242" i="2"/>
  <c r="U242" i="2" s="1"/>
  <c r="I241" i="2"/>
  <c r="R241" i="2" s="1"/>
  <c r="I240" i="2"/>
  <c r="U240" i="2" s="1"/>
  <c r="I239" i="2"/>
  <c r="U239" i="2" s="1"/>
  <c r="I236" i="2"/>
  <c r="U236" i="2" s="1"/>
  <c r="I235" i="2"/>
  <c r="U235" i="2" s="1"/>
  <c r="I234" i="2"/>
  <c r="U234" i="2" s="1"/>
  <c r="I233" i="2"/>
  <c r="U233" i="2" s="1"/>
  <c r="I232" i="2"/>
  <c r="U232" i="2" s="1"/>
  <c r="I231" i="2"/>
  <c r="U231" i="2" s="1"/>
  <c r="I230" i="2"/>
  <c r="U230" i="2" s="1"/>
  <c r="I229" i="2"/>
  <c r="U229" i="2" s="1"/>
  <c r="I228" i="2"/>
  <c r="U228" i="2" s="1"/>
  <c r="I227" i="2"/>
  <c r="U227" i="2" s="1"/>
  <c r="I226" i="2"/>
  <c r="U226" i="2" s="1"/>
  <c r="I225" i="2"/>
  <c r="U225" i="2" s="1"/>
  <c r="I224" i="2"/>
  <c r="U224" i="2" s="1"/>
  <c r="I223" i="2"/>
  <c r="U223" i="2" s="1"/>
  <c r="I222" i="2"/>
  <c r="U222" i="2" s="1"/>
  <c r="I221" i="2"/>
  <c r="R221" i="2" s="1"/>
  <c r="I220" i="2"/>
  <c r="U220" i="2" s="1"/>
  <c r="I219" i="2"/>
  <c r="U219" i="2" s="1"/>
  <c r="I218" i="2"/>
  <c r="U218" i="2" s="1"/>
  <c r="I217" i="2"/>
  <c r="R217" i="2" s="1"/>
  <c r="I216" i="2"/>
  <c r="U216" i="2" s="1"/>
  <c r="I215" i="2"/>
  <c r="U215" i="2" s="1"/>
  <c r="I214" i="2"/>
  <c r="R214" i="2" s="1"/>
  <c r="I213" i="2"/>
  <c r="R213" i="2" s="1"/>
  <c r="I212" i="2"/>
  <c r="U212" i="2" s="1"/>
  <c r="I211" i="2"/>
  <c r="U211" i="2" s="1"/>
  <c r="I210" i="2"/>
  <c r="R210" i="2" s="1"/>
  <c r="I209" i="2"/>
  <c r="U209" i="2" s="1"/>
  <c r="I208" i="2"/>
  <c r="U208" i="2" s="1"/>
  <c r="U207" i="2"/>
  <c r="R207" i="2"/>
  <c r="U206" i="2"/>
  <c r="R206" i="2"/>
  <c r="U205" i="2"/>
  <c r="R205" i="2"/>
  <c r="U204" i="2"/>
  <c r="R204" i="2"/>
  <c r="U203" i="2"/>
  <c r="R203" i="2"/>
  <c r="U202" i="2"/>
  <c r="R202" i="2"/>
  <c r="U201" i="2"/>
  <c r="R201" i="2"/>
  <c r="U200" i="2"/>
  <c r="R200" i="2"/>
  <c r="I199" i="2"/>
  <c r="U199" i="2" s="1"/>
  <c r="I198" i="2"/>
  <c r="R198" i="2" s="1"/>
  <c r="I197" i="2"/>
  <c r="U197" i="2" s="1"/>
  <c r="I196" i="2"/>
  <c r="U196" i="2" s="1"/>
  <c r="I195" i="2"/>
  <c r="U195" i="2" s="1"/>
  <c r="I194" i="2"/>
  <c r="R194" i="2" s="1"/>
  <c r="I193" i="2"/>
  <c r="U193" i="2" s="1"/>
  <c r="I192" i="2"/>
  <c r="U192" i="2" s="1"/>
  <c r="I191" i="2"/>
  <c r="U191" i="2" s="1"/>
  <c r="I190" i="2"/>
  <c r="U190" i="2" s="1"/>
  <c r="I189" i="2"/>
  <c r="U189" i="2" s="1"/>
  <c r="I188" i="2"/>
  <c r="U188" i="2" s="1"/>
  <c r="I187" i="2"/>
  <c r="U187" i="2" s="1"/>
  <c r="I186" i="2"/>
  <c r="R186" i="2" s="1"/>
  <c r="I185" i="2"/>
  <c r="U185" i="2" s="1"/>
  <c r="I184" i="2"/>
  <c r="U184" i="2" s="1"/>
  <c r="I183" i="2"/>
  <c r="U183" i="2" s="1"/>
  <c r="I182" i="2"/>
  <c r="R182" i="2" s="1"/>
  <c r="I181" i="2"/>
  <c r="R181" i="2" s="1"/>
  <c r="I180" i="2"/>
  <c r="U180" i="2" s="1"/>
  <c r="I179" i="2"/>
  <c r="U179" i="2" s="1"/>
  <c r="I178" i="2"/>
  <c r="R178" i="2" s="1"/>
  <c r="I177" i="2"/>
  <c r="U177" i="2" s="1"/>
  <c r="I176" i="2"/>
  <c r="U176" i="2" s="1"/>
  <c r="I175" i="2"/>
  <c r="U175" i="2" s="1"/>
  <c r="I174" i="2"/>
  <c r="U174" i="2" s="1"/>
  <c r="I173" i="2"/>
  <c r="U173" i="2" s="1"/>
  <c r="I172" i="2"/>
  <c r="U172" i="2" s="1"/>
  <c r="I169" i="2"/>
  <c r="U169" i="2" s="1"/>
  <c r="I168" i="2"/>
  <c r="R168" i="2" s="1"/>
  <c r="I167" i="2"/>
  <c r="U167" i="2" s="1"/>
  <c r="I166" i="2"/>
  <c r="U166" i="2" s="1"/>
  <c r="I165" i="2"/>
  <c r="U165" i="2" s="1"/>
  <c r="I164" i="2"/>
  <c r="R164" i="2" s="1"/>
  <c r="I163" i="2"/>
  <c r="U163" i="2" s="1"/>
  <c r="I162" i="2"/>
  <c r="U162" i="2" s="1"/>
  <c r="I161" i="2"/>
  <c r="U161" i="2" s="1"/>
  <c r="I160" i="2"/>
  <c r="R160" i="2" s="1"/>
  <c r="I159" i="2"/>
  <c r="U159" i="2" s="1"/>
  <c r="I158" i="2"/>
  <c r="U158" i="2" s="1"/>
  <c r="U157" i="2"/>
  <c r="R157" i="2"/>
  <c r="U156" i="2"/>
  <c r="R156" i="2"/>
  <c r="U155" i="2"/>
  <c r="R155" i="2"/>
  <c r="U154" i="2"/>
  <c r="R154" i="2"/>
  <c r="U153" i="2"/>
  <c r="R153" i="2"/>
  <c r="U152" i="2"/>
  <c r="R152" i="2"/>
  <c r="U151" i="2"/>
  <c r="R151" i="2"/>
  <c r="U150" i="2"/>
  <c r="R150" i="2"/>
  <c r="U149" i="2"/>
  <c r="R149" i="2"/>
  <c r="I146" i="2"/>
  <c r="U146" i="2" s="1"/>
  <c r="I145" i="2"/>
  <c r="U145" i="2" s="1"/>
  <c r="I144" i="2"/>
  <c r="U144" i="2" s="1"/>
  <c r="I143" i="2"/>
  <c r="U143" i="2" s="1"/>
  <c r="I142" i="2"/>
  <c r="R142" i="2" s="1"/>
  <c r="I141" i="2"/>
  <c r="U141" i="2" s="1"/>
  <c r="I140" i="2"/>
  <c r="U140" i="2" s="1"/>
  <c r="I139" i="2"/>
  <c r="U139" i="2" s="1"/>
  <c r="I138" i="2"/>
  <c r="U138" i="2" s="1"/>
  <c r="I137" i="2"/>
  <c r="U137" i="2" s="1"/>
  <c r="I136" i="2"/>
  <c r="U136" i="2" s="1"/>
  <c r="I135" i="2"/>
  <c r="R135" i="2" s="1"/>
  <c r="I134" i="2"/>
  <c r="R134" i="2" s="1"/>
  <c r="I133" i="2"/>
  <c r="U133" i="2" s="1"/>
  <c r="I132" i="2"/>
  <c r="U132" i="2" s="1"/>
  <c r="I131" i="2"/>
  <c r="R131" i="2" s="1"/>
  <c r="I130" i="2"/>
  <c r="U130" i="2" s="1"/>
  <c r="I129" i="2"/>
  <c r="U129" i="2" s="1"/>
  <c r="I128" i="2"/>
  <c r="U128" i="2" s="1"/>
  <c r="I127" i="2"/>
  <c r="R127" i="2" s="1"/>
  <c r="I126" i="2"/>
  <c r="U126" i="2" s="1"/>
  <c r="I125" i="2"/>
  <c r="U125" i="2" s="1"/>
  <c r="I124" i="2"/>
  <c r="U124" i="2" s="1"/>
  <c r="I123" i="2"/>
  <c r="R123" i="2" s="1"/>
  <c r="I122" i="2"/>
  <c r="U122" i="2" s="1"/>
  <c r="I121" i="2"/>
  <c r="U121" i="2" s="1"/>
  <c r="I110" i="2"/>
  <c r="U110" i="2" s="1"/>
  <c r="I109" i="2"/>
  <c r="U109" i="2" s="1"/>
  <c r="I108" i="2"/>
  <c r="U108" i="2" s="1"/>
  <c r="I107" i="2"/>
  <c r="R107" i="2" s="1"/>
  <c r="I106" i="2"/>
  <c r="U106" i="2" s="1"/>
  <c r="I105" i="2"/>
  <c r="U105" i="2" s="1"/>
  <c r="I104" i="2"/>
  <c r="U104" i="2" s="1"/>
  <c r="I103" i="2"/>
  <c r="R103" i="2" s="1"/>
  <c r="I102" i="2"/>
  <c r="U102" i="2" s="1"/>
  <c r="I101" i="2"/>
  <c r="U101" i="2" s="1"/>
  <c r="I100" i="2"/>
  <c r="U100" i="2" s="1"/>
  <c r="I99" i="2"/>
  <c r="R99" i="2" s="1"/>
  <c r="I98" i="2"/>
  <c r="U98" i="2" s="1"/>
  <c r="I97" i="2"/>
  <c r="U97" i="2" s="1"/>
  <c r="I96" i="2"/>
  <c r="U96" i="2" s="1"/>
  <c r="I95" i="2"/>
  <c r="R95" i="2" s="1"/>
  <c r="I94" i="2"/>
  <c r="U94" i="2" s="1"/>
  <c r="I93" i="2"/>
  <c r="U93" i="2" s="1"/>
  <c r="I92" i="2"/>
  <c r="U92" i="2" s="1"/>
  <c r="I91" i="2"/>
  <c r="R91" i="2" s="1"/>
  <c r="I90" i="2"/>
  <c r="U90" i="2" s="1"/>
  <c r="I89" i="2"/>
  <c r="U89" i="2" s="1"/>
  <c r="I88" i="2"/>
  <c r="U88" i="2" s="1"/>
  <c r="I87" i="2"/>
  <c r="R87" i="2" s="1"/>
  <c r="I86" i="2"/>
  <c r="U86" i="2" s="1"/>
  <c r="I85" i="2"/>
  <c r="U85" i="2" s="1"/>
  <c r="I84" i="2"/>
  <c r="U84" i="2" s="1"/>
  <c r="I83" i="2"/>
  <c r="R83" i="2" s="1"/>
  <c r="I82" i="2"/>
  <c r="U82" i="2" s="1"/>
  <c r="I81" i="2"/>
  <c r="U81" i="2" s="1"/>
  <c r="I80" i="2"/>
  <c r="U80" i="2" s="1"/>
  <c r="I79" i="2"/>
  <c r="R79" i="2" s="1"/>
  <c r="I78" i="2"/>
  <c r="U78" i="2" s="1"/>
  <c r="I77" i="2"/>
  <c r="U77" i="2" s="1"/>
  <c r="I76" i="2"/>
  <c r="U76" i="2" s="1"/>
  <c r="I75" i="2"/>
  <c r="R75" i="2" s="1"/>
  <c r="I74" i="2"/>
  <c r="R74" i="2" s="1"/>
  <c r="I73" i="2"/>
  <c r="U73" i="2" s="1"/>
  <c r="I72" i="2"/>
  <c r="U72" i="2" s="1"/>
  <c r="I71" i="2"/>
  <c r="R71" i="2" s="1"/>
  <c r="I70" i="2"/>
  <c r="R70" i="2" s="1"/>
  <c r="I69" i="2"/>
  <c r="U69" i="2" s="1"/>
  <c r="I68" i="2"/>
  <c r="U68" i="2" s="1"/>
  <c r="I67" i="2"/>
  <c r="R67" i="2" s="1"/>
  <c r="I66" i="2"/>
  <c r="R66" i="2" s="1"/>
  <c r="I65" i="2"/>
  <c r="U65" i="2" s="1"/>
  <c r="I64" i="2"/>
  <c r="U64" i="2" s="1"/>
  <c r="I63" i="2"/>
  <c r="R63" i="2" s="1"/>
  <c r="I62" i="2"/>
  <c r="U62" i="2" s="1"/>
  <c r="I61" i="2"/>
  <c r="U61" i="2" s="1"/>
  <c r="I60" i="2"/>
  <c r="U60" i="2" s="1"/>
  <c r="I59" i="2"/>
  <c r="R59" i="2" s="1"/>
  <c r="I58" i="2"/>
  <c r="R58" i="2" s="1"/>
  <c r="I57" i="2"/>
  <c r="U57" i="2" s="1"/>
  <c r="I56" i="2"/>
  <c r="U56" i="2" s="1"/>
  <c r="I55" i="2"/>
  <c r="R55" i="2" s="1"/>
  <c r="I54" i="2"/>
  <c r="R54" i="2" s="1"/>
  <c r="I53" i="2"/>
  <c r="U53" i="2" s="1"/>
  <c r="I52" i="2"/>
  <c r="U52" i="2" s="1"/>
  <c r="I51" i="2"/>
  <c r="R51" i="2" s="1"/>
  <c r="I50" i="2"/>
  <c r="U50" i="2" s="1"/>
  <c r="I49" i="2"/>
  <c r="U49" i="2" s="1"/>
  <c r="I48" i="2"/>
  <c r="U48" i="2" s="1"/>
  <c r="I47" i="2"/>
  <c r="U47" i="2" s="1"/>
  <c r="I46" i="2"/>
  <c r="R46" i="2" s="1"/>
  <c r="I45" i="2"/>
  <c r="U45" i="2" s="1"/>
  <c r="I44" i="2"/>
  <c r="U44" i="2" s="1"/>
  <c r="I43" i="2"/>
  <c r="R43" i="2" s="1"/>
  <c r="I42" i="2"/>
  <c r="U42" i="2" s="1"/>
  <c r="I41" i="2"/>
  <c r="U41" i="2" s="1"/>
  <c r="I40" i="2"/>
  <c r="U40" i="2" s="1"/>
  <c r="I39" i="2"/>
  <c r="U39" i="2" s="1"/>
  <c r="I38" i="2"/>
  <c r="R38" i="2" s="1"/>
  <c r="I37" i="2"/>
  <c r="U37" i="2" s="1"/>
  <c r="I36" i="2"/>
  <c r="U36" i="2" s="1"/>
  <c r="I35" i="2"/>
  <c r="R35" i="2" s="1"/>
  <c r="I34" i="2"/>
  <c r="U34" i="2" s="1"/>
  <c r="I33" i="2"/>
  <c r="U33" i="2" s="1"/>
  <c r="I32" i="2"/>
  <c r="U32" i="2" s="1"/>
  <c r="I31" i="2"/>
  <c r="U31" i="2" s="1"/>
  <c r="I30" i="2"/>
  <c r="U30" i="2" s="1"/>
  <c r="I29" i="2"/>
  <c r="U29" i="2" s="1"/>
  <c r="I28" i="2"/>
  <c r="U28" i="2" s="1"/>
  <c r="I27" i="2"/>
  <c r="U27" i="2" s="1"/>
  <c r="I26" i="2"/>
  <c r="U26" i="2" s="1"/>
  <c r="I25" i="2"/>
  <c r="U25" i="2" s="1"/>
  <c r="I24" i="2"/>
  <c r="U24" i="2" s="1"/>
  <c r="I23" i="2"/>
  <c r="U23" i="2" s="1"/>
  <c r="I22" i="2"/>
  <c r="U22" i="2" s="1"/>
  <c r="I21" i="2"/>
  <c r="U21" i="2" s="1"/>
  <c r="I20" i="2"/>
  <c r="U20" i="2" s="1"/>
  <c r="I19" i="2"/>
  <c r="U19" i="2" s="1"/>
  <c r="I18" i="2"/>
  <c r="U18" i="2" s="1"/>
  <c r="I17" i="2"/>
  <c r="R17" i="2" s="1"/>
  <c r="I16" i="2"/>
  <c r="U16" i="2" s="1"/>
  <c r="I15" i="2"/>
  <c r="U15" i="2" s="1"/>
  <c r="I14" i="2"/>
  <c r="U14" i="2" s="1"/>
  <c r="I13" i="2"/>
  <c r="U13" i="2" s="1"/>
  <c r="I12" i="2"/>
  <c r="U12" i="2" s="1"/>
  <c r="I11" i="2"/>
  <c r="U11" i="2" s="1"/>
  <c r="I10" i="2"/>
  <c r="U10" i="2" s="1"/>
  <c r="I9" i="2"/>
  <c r="U9" i="2" s="1"/>
  <c r="I8" i="2"/>
  <c r="U8" i="2" s="1"/>
  <c r="I7" i="2"/>
  <c r="R7" i="2" s="1"/>
  <c r="I6" i="2"/>
  <c r="U6" i="2" s="1"/>
  <c r="I5" i="2"/>
  <c r="U5" i="2" s="1"/>
  <c r="I4" i="2"/>
  <c r="U4" i="2" s="1"/>
  <c r="I3" i="2"/>
  <c r="R3" i="2" s="1"/>
  <c r="R22" i="2" l="1"/>
  <c r="R281" i="2"/>
  <c r="R305" i="2"/>
  <c r="U306" i="2"/>
  <c r="R288" i="2"/>
  <c r="R296" i="2"/>
  <c r="U303" i="2"/>
  <c r="I276" i="2"/>
  <c r="I275" i="2"/>
  <c r="U259" i="2"/>
  <c r="U3" i="2"/>
  <c r="R244" i="2"/>
  <c r="U58" i="2"/>
  <c r="I269" i="2"/>
  <c r="R139" i="2"/>
  <c r="R248" i="2"/>
  <c r="I268" i="2"/>
  <c r="R176" i="2"/>
  <c r="R78" i="2"/>
  <c r="U99" i="2"/>
  <c r="R143" i="2"/>
  <c r="R94" i="2"/>
  <c r="I257" i="2"/>
  <c r="I256" i="2"/>
  <c r="R90" i="2"/>
  <c r="U135" i="2"/>
  <c r="R6" i="2"/>
  <c r="U214" i="2"/>
  <c r="U221" i="2"/>
  <c r="R193" i="2"/>
  <c r="R262" i="2"/>
  <c r="R30" i="2"/>
  <c r="R163" i="2"/>
  <c r="R122" i="2"/>
  <c r="U181" i="2"/>
  <c r="R225" i="2"/>
  <c r="U38" i="2"/>
  <c r="R105" i="2"/>
  <c r="R209" i="2"/>
  <c r="U252" i="2"/>
  <c r="R277" i="2"/>
  <c r="R289" i="2"/>
  <c r="R301" i="2"/>
  <c r="R304" i="2"/>
  <c r="R11" i="2"/>
  <c r="R282" i="2"/>
  <c r="R286" i="2"/>
  <c r="R297" i="2"/>
  <c r="R309" i="2"/>
  <c r="R312" i="2"/>
  <c r="U74" i="2"/>
  <c r="R106" i="2"/>
  <c r="R137" i="2"/>
  <c r="U178" i="2"/>
  <c r="U241" i="2"/>
  <c r="U278" i="2"/>
  <c r="R290" i="2"/>
  <c r="R294" i="2"/>
  <c r="R317" i="2"/>
  <c r="R47" i="2"/>
  <c r="R158" i="2"/>
  <c r="R174" i="2"/>
  <c r="R298" i="2"/>
  <c r="R302" i="2"/>
  <c r="R313" i="2"/>
  <c r="R89" i="2"/>
  <c r="R185" i="2"/>
  <c r="R191" i="2"/>
  <c r="R42" i="2"/>
  <c r="U55" i="2"/>
  <c r="U83" i="2"/>
  <c r="U258" i="2"/>
  <c r="R280" i="2"/>
  <c r="U295" i="2"/>
  <c r="R318" i="2"/>
  <c r="U186" i="2"/>
  <c r="I237" i="2"/>
  <c r="U7" i="2"/>
  <c r="U54" i="2"/>
  <c r="U59" i="2"/>
  <c r="R177" i="2"/>
  <c r="R192" i="2"/>
  <c r="R197" i="2"/>
  <c r="R39" i="2"/>
  <c r="R49" i="2"/>
  <c r="R65" i="2"/>
  <c r="U70" i="2"/>
  <c r="U75" i="2"/>
  <c r="R81" i="2"/>
  <c r="R86" i="2"/>
  <c r="U91" i="2"/>
  <c r="R97" i="2"/>
  <c r="R102" i="2"/>
  <c r="R145" i="2"/>
  <c r="R159" i="2"/>
  <c r="U164" i="2"/>
  <c r="U217" i="2"/>
  <c r="R222" i="2"/>
  <c r="R242" i="2"/>
  <c r="R260" i="2"/>
  <c r="U272" i="2"/>
  <c r="U279" i="2"/>
  <c r="R50" i="2"/>
  <c r="R229" i="2"/>
  <c r="R261" i="2"/>
  <c r="R82" i="2"/>
  <c r="R189" i="2"/>
  <c r="R218" i="2"/>
  <c r="R255" i="2"/>
  <c r="R10" i="2"/>
  <c r="R15" i="2"/>
  <c r="R41" i="2"/>
  <c r="R62" i="2"/>
  <c r="U66" i="2"/>
  <c r="U127" i="2"/>
  <c r="U134" i="2"/>
  <c r="R138" i="2"/>
  <c r="U194" i="2"/>
  <c r="R208" i="2"/>
  <c r="R224" i="2"/>
  <c r="R239" i="2"/>
  <c r="U266" i="2"/>
  <c r="U71" i="2"/>
  <c r="R146" i="2"/>
  <c r="U213" i="2"/>
  <c r="U46" i="2"/>
  <c r="R98" i="2"/>
  <c r="R121" i="2"/>
  <c r="U142" i="2"/>
  <c r="U160" i="2"/>
  <c r="R184" i="2"/>
  <c r="R243" i="2"/>
  <c r="I238" i="2"/>
  <c r="R14" i="2"/>
  <c r="R18" i="2"/>
  <c r="R26" i="2"/>
  <c r="R34" i="2"/>
  <c r="U63" i="2"/>
  <c r="U67" i="2"/>
  <c r="R126" i="2"/>
  <c r="R130" i="2"/>
  <c r="R233" i="2"/>
  <c r="R247" i="2"/>
  <c r="R250" i="2"/>
  <c r="U267" i="2"/>
  <c r="R19" i="2"/>
  <c r="R23" i="2"/>
  <c r="R27" i="2"/>
  <c r="R31" i="2"/>
  <c r="U35" i="2"/>
  <c r="U43" i="2"/>
  <c r="U51" i="2"/>
  <c r="R73" i="2"/>
  <c r="R110" i="2"/>
  <c r="U131" i="2"/>
  <c r="R166" i="2"/>
  <c r="R173" i="2"/>
  <c r="R190" i="2"/>
  <c r="U198" i="2"/>
  <c r="U210" i="2"/>
  <c r="R226" i="2"/>
  <c r="R230" i="2"/>
  <c r="R234" i="2"/>
  <c r="R240" i="2"/>
  <c r="R251" i="2"/>
  <c r="R265" i="2"/>
  <c r="R270" i="2"/>
  <c r="I171" i="2"/>
  <c r="R57" i="2"/>
  <c r="U123" i="2"/>
  <c r="R167" i="2"/>
  <c r="U182" i="2"/>
  <c r="R216" i="2"/>
  <c r="R271" i="2"/>
  <c r="I170" i="2"/>
  <c r="R25" i="2"/>
  <c r="R33" i="2"/>
  <c r="U79" i="2"/>
  <c r="U87" i="2"/>
  <c r="U95" i="2"/>
  <c r="U103" i="2"/>
  <c r="U107" i="2"/>
  <c r="R129" i="2"/>
  <c r="U168" i="2"/>
  <c r="R232" i="2"/>
  <c r="U249" i="2"/>
  <c r="R9" i="2"/>
  <c r="R4" i="2"/>
  <c r="R12" i="2"/>
  <c r="U17" i="2"/>
  <c r="R20" i="2"/>
  <c r="R28" i="2"/>
  <c r="R36" i="2"/>
  <c r="R44" i="2"/>
  <c r="R52" i="2"/>
  <c r="R60" i="2"/>
  <c r="R68" i="2"/>
  <c r="R76" i="2"/>
  <c r="R84" i="2"/>
  <c r="R92" i="2"/>
  <c r="R100" i="2"/>
  <c r="R108" i="2"/>
  <c r="R124" i="2"/>
  <c r="R132" i="2"/>
  <c r="R140" i="2"/>
  <c r="R161" i="2"/>
  <c r="R169" i="2"/>
  <c r="R179" i="2"/>
  <c r="R187" i="2"/>
  <c r="R195" i="2"/>
  <c r="R211" i="2"/>
  <c r="R219" i="2"/>
  <c r="R227" i="2"/>
  <c r="R235" i="2"/>
  <c r="R245" i="2"/>
  <c r="R253" i="2"/>
  <c r="R263" i="2"/>
  <c r="R273" i="2"/>
  <c r="R283" i="2"/>
  <c r="R291" i="2"/>
  <c r="R299" i="2"/>
  <c r="R307" i="2"/>
  <c r="R315" i="2"/>
  <c r="R13" i="2"/>
  <c r="R21" i="2"/>
  <c r="R29" i="2"/>
  <c r="R37" i="2"/>
  <c r="R45" i="2"/>
  <c r="R53" i="2"/>
  <c r="R61" i="2"/>
  <c r="R69" i="2"/>
  <c r="R77" i="2"/>
  <c r="R85" i="2"/>
  <c r="R93" i="2"/>
  <c r="R101" i="2"/>
  <c r="R109" i="2"/>
  <c r="R125" i="2"/>
  <c r="R133" i="2"/>
  <c r="R141" i="2"/>
  <c r="R162" i="2"/>
  <c r="R172" i="2"/>
  <c r="R180" i="2"/>
  <c r="R188" i="2"/>
  <c r="R196" i="2"/>
  <c r="R212" i="2"/>
  <c r="R220" i="2"/>
  <c r="R228" i="2"/>
  <c r="R236" i="2"/>
  <c r="R246" i="2"/>
  <c r="R254" i="2"/>
  <c r="R264" i="2"/>
  <c r="R274" i="2"/>
  <c r="R284" i="2"/>
  <c r="R292" i="2"/>
  <c r="R300" i="2"/>
  <c r="R308" i="2"/>
  <c r="R316" i="2"/>
  <c r="R5" i="2"/>
  <c r="R8" i="2"/>
  <c r="R16" i="2"/>
  <c r="R24" i="2"/>
  <c r="R32" i="2"/>
  <c r="R40" i="2"/>
  <c r="R48" i="2"/>
  <c r="R56" i="2"/>
  <c r="R64" i="2"/>
  <c r="R72" i="2"/>
  <c r="R80" i="2"/>
  <c r="R88" i="2"/>
  <c r="R96" i="2"/>
  <c r="R104" i="2"/>
  <c r="R128" i="2"/>
  <c r="R136" i="2"/>
  <c r="R144" i="2"/>
  <c r="R165" i="2"/>
  <c r="R175" i="2"/>
  <c r="R183" i="2"/>
  <c r="R199" i="2"/>
  <c r="R215" i="2"/>
  <c r="R223" i="2"/>
  <c r="R231" i="2"/>
  <c r="U151" i="1"/>
  <c r="U152" i="1"/>
  <c r="U153" i="1"/>
  <c r="U154" i="1"/>
  <c r="U155" i="1"/>
  <c r="R151" i="1"/>
  <c r="R152" i="1"/>
  <c r="R153" i="1"/>
  <c r="R154" i="1"/>
  <c r="R155" i="1"/>
  <c r="R268" i="2" l="1"/>
  <c r="R276" i="2"/>
  <c r="R275" i="2"/>
  <c r="R269" i="2"/>
  <c r="R256" i="2"/>
  <c r="R257" i="2"/>
  <c r="R237" i="2"/>
  <c r="R238" i="2"/>
  <c r="R170" i="2"/>
  <c r="R171" i="2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I298" i="1" l="1"/>
  <c r="U298" i="1" s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I296" i="1" l="1"/>
  <c r="I295" i="1"/>
  <c r="I294" i="1"/>
  <c r="I293" i="1"/>
  <c r="I134" i="1"/>
  <c r="U134" i="1" s="1"/>
  <c r="I133" i="1"/>
  <c r="I132" i="1"/>
  <c r="U132" i="1" s="1"/>
  <c r="I131" i="1"/>
  <c r="I130" i="1"/>
  <c r="I129" i="1"/>
  <c r="I128" i="1"/>
  <c r="U128" i="1" s="1"/>
  <c r="I127" i="1"/>
  <c r="I126" i="1"/>
  <c r="I125" i="1"/>
  <c r="I124" i="1"/>
  <c r="I123" i="1"/>
  <c r="U123" i="1" s="1"/>
  <c r="I122" i="1"/>
  <c r="I121" i="1"/>
  <c r="I306" i="1"/>
  <c r="I305" i="1"/>
  <c r="U305" i="1" s="1"/>
  <c r="I304" i="1"/>
  <c r="U304" i="1" s="1"/>
  <c r="I303" i="1"/>
  <c r="I302" i="1"/>
  <c r="I301" i="1"/>
  <c r="I300" i="1"/>
  <c r="I299" i="1"/>
  <c r="R298" i="1"/>
  <c r="I297" i="1"/>
  <c r="I17" i="1"/>
  <c r="U17" i="1" s="1"/>
  <c r="I16" i="1"/>
  <c r="U16" i="1" s="1"/>
  <c r="I15" i="1"/>
  <c r="I14" i="1"/>
  <c r="I13" i="1"/>
  <c r="I12" i="1"/>
  <c r="I11" i="1"/>
  <c r="I10" i="1"/>
  <c r="I9" i="1"/>
  <c r="U9" i="1" s="1"/>
  <c r="I8" i="1"/>
  <c r="U8" i="1" s="1"/>
  <c r="I7" i="1"/>
  <c r="I6" i="1"/>
  <c r="I5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U278" i="1" s="1"/>
  <c r="I277" i="1"/>
  <c r="U277" i="1" s="1"/>
  <c r="I276" i="1"/>
  <c r="I275" i="1"/>
  <c r="U275" i="1" s="1"/>
  <c r="I274" i="1"/>
  <c r="U274" i="1" s="1"/>
  <c r="I273" i="1"/>
  <c r="I272" i="1"/>
  <c r="I271" i="1"/>
  <c r="I270" i="1"/>
  <c r="I269" i="1"/>
  <c r="U269" i="1" s="1"/>
  <c r="I268" i="1"/>
  <c r="I267" i="1"/>
  <c r="I266" i="1"/>
  <c r="I265" i="1"/>
  <c r="I4" i="1"/>
  <c r="I3" i="1"/>
  <c r="I120" i="1"/>
  <c r="U120" i="1" s="1"/>
  <c r="I119" i="1"/>
  <c r="U119" i="1" s="1"/>
  <c r="I118" i="1"/>
  <c r="I117" i="1"/>
  <c r="I116" i="1"/>
  <c r="I115" i="1"/>
  <c r="I114" i="1"/>
  <c r="I113" i="1"/>
  <c r="I112" i="1"/>
  <c r="U112" i="1" s="1"/>
  <c r="I111" i="1"/>
  <c r="U111" i="1" s="1"/>
  <c r="I110" i="1"/>
  <c r="I109" i="1"/>
  <c r="U109" i="1" s="1"/>
  <c r="I108" i="1"/>
  <c r="U108" i="1" s="1"/>
  <c r="I107" i="1"/>
  <c r="I106" i="1"/>
  <c r="I105" i="1"/>
  <c r="I104" i="1"/>
  <c r="I103" i="1"/>
  <c r="I102" i="1"/>
  <c r="I101" i="1"/>
  <c r="U101" i="1" s="1"/>
  <c r="I100" i="1"/>
  <c r="U100" i="1" s="1"/>
  <c r="I99" i="1"/>
  <c r="I98" i="1"/>
  <c r="I97" i="1"/>
  <c r="I96" i="1"/>
  <c r="I95" i="1"/>
  <c r="I94" i="1"/>
  <c r="I93" i="1"/>
  <c r="U93" i="1" s="1"/>
  <c r="I92" i="1"/>
  <c r="U92" i="1" s="1"/>
  <c r="I91" i="1"/>
  <c r="I90" i="1"/>
  <c r="I89" i="1"/>
  <c r="I88" i="1"/>
  <c r="I87" i="1"/>
  <c r="I86" i="1"/>
  <c r="I85" i="1"/>
  <c r="U85" i="1" s="1"/>
  <c r="I84" i="1"/>
  <c r="U84" i="1" s="1"/>
  <c r="I83" i="1"/>
  <c r="I82" i="1"/>
  <c r="I81" i="1"/>
  <c r="I80" i="1"/>
  <c r="I79" i="1"/>
  <c r="I78" i="1"/>
  <c r="I77" i="1"/>
  <c r="U77" i="1" s="1"/>
  <c r="I76" i="1"/>
  <c r="U76" i="1" s="1"/>
  <c r="I75" i="1"/>
  <c r="I74" i="1"/>
  <c r="I73" i="1"/>
  <c r="I72" i="1"/>
  <c r="U72" i="1" s="1"/>
  <c r="I71" i="1"/>
  <c r="I70" i="1"/>
  <c r="I69" i="1"/>
  <c r="I68" i="1"/>
  <c r="I67" i="1"/>
  <c r="I66" i="1"/>
  <c r="I65" i="1"/>
  <c r="I64" i="1"/>
  <c r="I63" i="1"/>
  <c r="I62" i="1"/>
  <c r="U62" i="1" s="1"/>
  <c r="I61" i="1"/>
  <c r="U61" i="1" s="1"/>
  <c r="I60" i="1"/>
  <c r="I59" i="1"/>
  <c r="I58" i="1"/>
  <c r="I57" i="1"/>
  <c r="I56" i="1"/>
  <c r="I55" i="1"/>
  <c r="I54" i="1"/>
  <c r="U54" i="1" s="1"/>
  <c r="I53" i="1"/>
  <c r="U53" i="1" s="1"/>
  <c r="I52" i="1"/>
  <c r="I51" i="1"/>
  <c r="I50" i="1"/>
  <c r="I49" i="1"/>
  <c r="I48" i="1"/>
  <c r="U48" i="1" s="1"/>
  <c r="I47" i="1"/>
  <c r="U47" i="1" s="1"/>
  <c r="I46" i="1"/>
  <c r="I45" i="1"/>
  <c r="I44" i="1"/>
  <c r="I43" i="1"/>
  <c r="I42" i="1"/>
  <c r="I41" i="1"/>
  <c r="U41" i="1" s="1"/>
  <c r="I40" i="1"/>
  <c r="U40" i="1" s="1"/>
  <c r="I39" i="1"/>
  <c r="I38" i="1"/>
  <c r="I37" i="1"/>
  <c r="I36" i="1"/>
  <c r="I35" i="1"/>
  <c r="U35" i="1" s="1"/>
  <c r="I34" i="1"/>
  <c r="I33" i="1"/>
  <c r="U33" i="1" s="1"/>
  <c r="I32" i="1"/>
  <c r="U32" i="1" s="1"/>
  <c r="I31" i="1"/>
  <c r="I30" i="1"/>
  <c r="I29" i="1"/>
  <c r="I28" i="1"/>
  <c r="I27" i="1"/>
  <c r="I26" i="1"/>
  <c r="I25" i="1"/>
  <c r="U25" i="1" s="1"/>
  <c r="I24" i="1"/>
  <c r="U24" i="1" s="1"/>
  <c r="I23" i="1"/>
  <c r="I22" i="1"/>
  <c r="I21" i="1"/>
  <c r="U21" i="1" s="1"/>
  <c r="I20" i="1"/>
  <c r="U20" i="1" s="1"/>
  <c r="I19" i="1"/>
  <c r="I18" i="1"/>
  <c r="I264" i="1"/>
  <c r="I263" i="1"/>
  <c r="I262" i="1"/>
  <c r="U262" i="1" s="1"/>
  <c r="I261" i="1"/>
  <c r="U261" i="1" s="1"/>
  <c r="I260" i="1"/>
  <c r="I259" i="1"/>
  <c r="I258" i="1"/>
  <c r="I257" i="1"/>
  <c r="I256" i="1"/>
  <c r="I255" i="1"/>
  <c r="I254" i="1"/>
  <c r="U254" i="1" s="1"/>
  <c r="I253" i="1"/>
  <c r="U253" i="1" s="1"/>
  <c r="I252" i="1"/>
  <c r="I251" i="1"/>
  <c r="I250" i="1"/>
  <c r="I249" i="1"/>
  <c r="I248" i="1"/>
  <c r="I247" i="1"/>
  <c r="I246" i="1"/>
  <c r="U246" i="1" s="1"/>
  <c r="I245" i="1"/>
  <c r="U245" i="1" s="1"/>
  <c r="I244" i="1"/>
  <c r="I243" i="1"/>
  <c r="I242" i="1"/>
  <c r="I241" i="1"/>
  <c r="I240" i="1"/>
  <c r="I239" i="1"/>
  <c r="I238" i="1"/>
  <c r="I237" i="1"/>
  <c r="I236" i="1"/>
  <c r="I235" i="1"/>
  <c r="I234" i="1"/>
  <c r="I233" i="1"/>
  <c r="U233" i="1" s="1"/>
  <c r="I232" i="1"/>
  <c r="U232" i="1" s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U219" i="1" s="1"/>
  <c r="I218" i="1"/>
  <c r="I217" i="1"/>
  <c r="I216" i="1"/>
  <c r="I215" i="1"/>
  <c r="I214" i="1"/>
  <c r="I213" i="1"/>
  <c r="U213" i="1" s="1"/>
  <c r="I212" i="1"/>
  <c r="U212" i="1" s="1"/>
  <c r="I211" i="1"/>
  <c r="I210" i="1"/>
  <c r="I209" i="1"/>
  <c r="I208" i="1"/>
  <c r="I207" i="1"/>
  <c r="I206" i="1"/>
  <c r="I205" i="1"/>
  <c r="U205" i="1" s="1"/>
  <c r="I204" i="1"/>
  <c r="U204" i="1" s="1"/>
  <c r="U203" i="1"/>
  <c r="U196" i="1"/>
  <c r="I195" i="1"/>
  <c r="U195" i="1" s="1"/>
  <c r="I194" i="1"/>
  <c r="I193" i="1"/>
  <c r="I192" i="1"/>
  <c r="I191" i="1"/>
  <c r="I190" i="1"/>
  <c r="I189" i="1"/>
  <c r="I188" i="1"/>
  <c r="U188" i="1" s="1"/>
  <c r="I187" i="1"/>
  <c r="U187" i="1" s="1"/>
  <c r="I186" i="1"/>
  <c r="I185" i="1"/>
  <c r="I184" i="1"/>
  <c r="I183" i="1"/>
  <c r="U183" i="1" s="1"/>
  <c r="I182" i="1"/>
  <c r="U182" i="1" s="1"/>
  <c r="I181" i="1"/>
  <c r="I180" i="1"/>
  <c r="I179" i="1"/>
  <c r="I178" i="1"/>
  <c r="I177" i="1"/>
  <c r="I176" i="1"/>
  <c r="I175" i="1"/>
  <c r="I174" i="1"/>
  <c r="I173" i="1"/>
  <c r="I172" i="1"/>
  <c r="U172" i="1" s="1"/>
  <c r="I171" i="1"/>
  <c r="U171" i="1" s="1"/>
  <c r="I170" i="1"/>
  <c r="I169" i="1"/>
  <c r="I168" i="1"/>
  <c r="I167" i="1"/>
  <c r="I166" i="1"/>
  <c r="U166" i="1" s="1"/>
  <c r="I165" i="1"/>
  <c r="U165" i="1" s="1"/>
  <c r="I164" i="1"/>
  <c r="I163" i="1"/>
  <c r="I162" i="1"/>
  <c r="I161" i="1"/>
  <c r="I160" i="1"/>
  <c r="I159" i="1"/>
  <c r="I158" i="1"/>
  <c r="U158" i="1" s="1"/>
  <c r="I157" i="1"/>
  <c r="U157" i="1" s="1"/>
  <c r="I156" i="1"/>
  <c r="U149" i="1"/>
  <c r="U148" i="1"/>
  <c r="U147" i="1"/>
  <c r="I146" i="1"/>
  <c r="I145" i="1"/>
  <c r="I144" i="1"/>
  <c r="I143" i="1"/>
  <c r="I142" i="1"/>
  <c r="U142" i="1" s="1"/>
  <c r="I141" i="1"/>
  <c r="U141" i="1" s="1"/>
  <c r="I140" i="1"/>
  <c r="I139" i="1"/>
  <c r="I138" i="1"/>
  <c r="I137" i="1"/>
  <c r="I136" i="1"/>
  <c r="I135" i="1"/>
  <c r="R144" i="1" l="1"/>
  <c r="U144" i="1"/>
  <c r="R179" i="1"/>
  <c r="U179" i="1"/>
  <c r="R191" i="1"/>
  <c r="U191" i="1"/>
  <c r="R199" i="1"/>
  <c r="U199" i="1"/>
  <c r="R208" i="1"/>
  <c r="U208" i="1"/>
  <c r="R216" i="1"/>
  <c r="U216" i="1"/>
  <c r="R224" i="1"/>
  <c r="U224" i="1"/>
  <c r="R236" i="1"/>
  <c r="U236" i="1"/>
  <c r="R241" i="1"/>
  <c r="U241" i="1"/>
  <c r="R249" i="1"/>
  <c r="U249" i="1"/>
  <c r="R257" i="1"/>
  <c r="U257" i="1"/>
  <c r="R276" i="1"/>
  <c r="U276" i="1"/>
  <c r="R279" i="1"/>
  <c r="U279" i="1"/>
  <c r="R288" i="1"/>
  <c r="U288" i="1"/>
  <c r="R306" i="1"/>
  <c r="U306" i="1"/>
  <c r="R138" i="1"/>
  <c r="U138" i="1"/>
  <c r="R161" i="1"/>
  <c r="U161" i="1"/>
  <c r="R162" i="1"/>
  <c r="U162" i="1"/>
  <c r="R168" i="1"/>
  <c r="U168" i="1"/>
  <c r="R176" i="1"/>
  <c r="U176" i="1"/>
  <c r="R180" i="1"/>
  <c r="U180" i="1"/>
  <c r="R192" i="1"/>
  <c r="U192" i="1"/>
  <c r="R200" i="1"/>
  <c r="U200" i="1"/>
  <c r="R209" i="1"/>
  <c r="U209" i="1"/>
  <c r="R217" i="1"/>
  <c r="U217" i="1"/>
  <c r="R226" i="1"/>
  <c r="U226" i="1"/>
  <c r="R229" i="1"/>
  <c r="U229" i="1"/>
  <c r="R237" i="1"/>
  <c r="U237" i="1"/>
  <c r="R242" i="1"/>
  <c r="U242" i="1"/>
  <c r="R250" i="1"/>
  <c r="U250" i="1"/>
  <c r="R258" i="1"/>
  <c r="U258" i="1"/>
  <c r="R280" i="1"/>
  <c r="U280" i="1"/>
  <c r="R289" i="1"/>
  <c r="U289" i="1"/>
  <c r="R291" i="1"/>
  <c r="U291" i="1"/>
  <c r="R299" i="1"/>
  <c r="U299" i="1"/>
  <c r="R139" i="1"/>
  <c r="U139" i="1"/>
  <c r="R140" i="1"/>
  <c r="U140" i="1"/>
  <c r="R146" i="1"/>
  <c r="U146" i="1"/>
  <c r="R163" i="1"/>
  <c r="U163" i="1"/>
  <c r="R169" i="1"/>
  <c r="U169" i="1"/>
  <c r="R181" i="1"/>
  <c r="U181" i="1"/>
  <c r="R193" i="1"/>
  <c r="U193" i="1"/>
  <c r="R201" i="1"/>
  <c r="U201" i="1"/>
  <c r="R210" i="1"/>
  <c r="U210" i="1"/>
  <c r="R218" i="1"/>
  <c r="U218" i="1"/>
  <c r="R225" i="1"/>
  <c r="U225" i="1"/>
  <c r="R227" i="1"/>
  <c r="U227" i="1"/>
  <c r="R230" i="1"/>
  <c r="U230" i="1"/>
  <c r="R238" i="1"/>
  <c r="U238" i="1"/>
  <c r="R243" i="1"/>
  <c r="U243" i="1"/>
  <c r="R251" i="1"/>
  <c r="U251" i="1"/>
  <c r="R259" i="1"/>
  <c r="U259" i="1"/>
  <c r="R270" i="1"/>
  <c r="U270" i="1"/>
  <c r="R281" i="1"/>
  <c r="U281" i="1"/>
  <c r="R292" i="1"/>
  <c r="U292" i="1"/>
  <c r="R300" i="1"/>
  <c r="U300" i="1"/>
  <c r="R124" i="1"/>
  <c r="U124" i="1"/>
  <c r="R293" i="1"/>
  <c r="U293" i="1"/>
  <c r="R135" i="1"/>
  <c r="U135" i="1"/>
  <c r="R175" i="1"/>
  <c r="U175" i="1"/>
  <c r="R145" i="1"/>
  <c r="U145" i="1"/>
  <c r="R156" i="1"/>
  <c r="U156" i="1"/>
  <c r="R164" i="1"/>
  <c r="U164" i="1"/>
  <c r="R170" i="1"/>
  <c r="U170" i="1"/>
  <c r="R186" i="1"/>
  <c r="U186" i="1"/>
  <c r="R194" i="1"/>
  <c r="U194" i="1"/>
  <c r="R202" i="1"/>
  <c r="U202" i="1"/>
  <c r="R228" i="1"/>
  <c r="U228" i="1"/>
  <c r="R231" i="1"/>
  <c r="U231" i="1"/>
  <c r="R244" i="1"/>
  <c r="U244" i="1"/>
  <c r="R252" i="1"/>
  <c r="U252" i="1"/>
  <c r="R260" i="1"/>
  <c r="U260" i="1"/>
  <c r="R266" i="1"/>
  <c r="U266" i="1"/>
  <c r="R271" i="1"/>
  <c r="U271" i="1"/>
  <c r="R282" i="1"/>
  <c r="U282" i="1"/>
  <c r="R285" i="1"/>
  <c r="U285" i="1"/>
  <c r="R301" i="1"/>
  <c r="U301" i="1"/>
  <c r="R125" i="1"/>
  <c r="U125" i="1"/>
  <c r="R294" i="1"/>
  <c r="U294" i="1"/>
  <c r="R267" i="1"/>
  <c r="U267" i="1"/>
  <c r="R272" i="1"/>
  <c r="U272" i="1"/>
  <c r="R283" i="1"/>
  <c r="U283" i="1"/>
  <c r="R286" i="1"/>
  <c r="U286" i="1"/>
  <c r="R290" i="1"/>
  <c r="U290" i="1"/>
  <c r="R302" i="1"/>
  <c r="U302" i="1"/>
  <c r="R121" i="1"/>
  <c r="U121" i="1"/>
  <c r="R126" i="1"/>
  <c r="U126" i="1"/>
  <c r="R295" i="1"/>
  <c r="U295" i="1"/>
  <c r="R265" i="1"/>
  <c r="U265" i="1"/>
  <c r="R268" i="1"/>
  <c r="U268" i="1"/>
  <c r="R273" i="1"/>
  <c r="U273" i="1"/>
  <c r="R284" i="1"/>
  <c r="U284" i="1"/>
  <c r="R287" i="1"/>
  <c r="U287" i="1"/>
  <c r="R303" i="1"/>
  <c r="U303" i="1"/>
  <c r="R122" i="1"/>
  <c r="U122" i="1"/>
  <c r="R127" i="1"/>
  <c r="U127" i="1"/>
  <c r="R129" i="1"/>
  <c r="U129" i="1"/>
  <c r="R296" i="1"/>
  <c r="U296" i="1"/>
  <c r="R136" i="1"/>
  <c r="U136" i="1"/>
  <c r="R150" i="1"/>
  <c r="U150" i="1"/>
  <c r="R159" i="1"/>
  <c r="U159" i="1"/>
  <c r="R167" i="1"/>
  <c r="U167" i="1"/>
  <c r="R173" i="1"/>
  <c r="U173" i="1"/>
  <c r="R177" i="1"/>
  <c r="U177" i="1"/>
  <c r="R184" i="1"/>
  <c r="U184" i="1"/>
  <c r="R189" i="1"/>
  <c r="U189" i="1"/>
  <c r="R197" i="1"/>
  <c r="U197" i="1"/>
  <c r="R206" i="1"/>
  <c r="U206" i="1"/>
  <c r="R214" i="1"/>
  <c r="U214" i="1"/>
  <c r="R220" i="1"/>
  <c r="U220" i="1"/>
  <c r="R222" i="1"/>
  <c r="U222" i="1"/>
  <c r="R234" i="1"/>
  <c r="U234" i="1"/>
  <c r="R239" i="1"/>
  <c r="U239" i="1"/>
  <c r="R247" i="1"/>
  <c r="U247" i="1"/>
  <c r="R255" i="1"/>
  <c r="U255" i="1"/>
  <c r="R263" i="1"/>
  <c r="U263" i="1"/>
  <c r="R130" i="1"/>
  <c r="U130" i="1"/>
  <c r="R137" i="1"/>
  <c r="U137" i="1"/>
  <c r="R143" i="1"/>
  <c r="U143" i="1"/>
  <c r="R160" i="1"/>
  <c r="U160" i="1"/>
  <c r="R174" i="1"/>
  <c r="U174" i="1"/>
  <c r="R178" i="1"/>
  <c r="U178" i="1"/>
  <c r="R185" i="1"/>
  <c r="U185" i="1"/>
  <c r="R190" i="1"/>
  <c r="U190" i="1"/>
  <c r="R198" i="1"/>
  <c r="U198" i="1"/>
  <c r="R207" i="1"/>
  <c r="U207" i="1"/>
  <c r="R211" i="1"/>
  <c r="U211" i="1"/>
  <c r="R215" i="1"/>
  <c r="U215" i="1"/>
  <c r="R221" i="1"/>
  <c r="U221" i="1"/>
  <c r="R223" i="1"/>
  <c r="U223" i="1"/>
  <c r="R235" i="1"/>
  <c r="U235" i="1"/>
  <c r="R240" i="1"/>
  <c r="U240" i="1"/>
  <c r="R248" i="1"/>
  <c r="U248" i="1"/>
  <c r="R256" i="1"/>
  <c r="U256" i="1"/>
  <c r="R264" i="1"/>
  <c r="U264" i="1"/>
  <c r="R297" i="1"/>
  <c r="U297" i="1"/>
  <c r="R131" i="1"/>
  <c r="U131" i="1"/>
  <c r="R133" i="1"/>
  <c r="U133" i="1"/>
  <c r="R114" i="1"/>
  <c r="U114" i="1"/>
  <c r="R113" i="1"/>
  <c r="U113" i="1"/>
  <c r="R115" i="1"/>
  <c r="U115" i="1"/>
  <c r="R116" i="1"/>
  <c r="U116" i="1"/>
  <c r="R117" i="1"/>
  <c r="U117" i="1"/>
  <c r="R118" i="1"/>
  <c r="U118" i="1"/>
  <c r="R102" i="1"/>
  <c r="U102" i="1"/>
  <c r="R103" i="1"/>
  <c r="U103" i="1"/>
  <c r="R99" i="1"/>
  <c r="U99" i="1"/>
  <c r="R110" i="1"/>
  <c r="U110" i="1"/>
  <c r="R104" i="1"/>
  <c r="U104" i="1"/>
  <c r="R105" i="1"/>
  <c r="U105" i="1"/>
  <c r="R106" i="1"/>
  <c r="U106" i="1"/>
  <c r="R107" i="1"/>
  <c r="U107" i="1"/>
  <c r="R94" i="1"/>
  <c r="U94" i="1"/>
  <c r="R95" i="1"/>
  <c r="U95" i="1"/>
  <c r="R97" i="1"/>
  <c r="U97" i="1"/>
  <c r="R90" i="1"/>
  <c r="U90" i="1"/>
  <c r="R98" i="1"/>
  <c r="U98" i="1"/>
  <c r="R96" i="1"/>
  <c r="U96" i="1"/>
  <c r="R91" i="1"/>
  <c r="U91" i="1"/>
  <c r="R86" i="1"/>
  <c r="U86" i="1"/>
  <c r="R87" i="1"/>
  <c r="U87" i="1"/>
  <c r="R88" i="1"/>
  <c r="U88" i="1"/>
  <c r="R89" i="1"/>
  <c r="U89" i="1"/>
  <c r="R82" i="1"/>
  <c r="U82" i="1"/>
  <c r="R83" i="1"/>
  <c r="U83" i="1"/>
  <c r="R78" i="1"/>
  <c r="U78" i="1"/>
  <c r="R79" i="1"/>
  <c r="U79" i="1"/>
  <c r="R80" i="1"/>
  <c r="U80" i="1"/>
  <c r="R81" i="1"/>
  <c r="U81" i="1"/>
  <c r="R69" i="1"/>
  <c r="U69" i="1"/>
  <c r="R73" i="1"/>
  <c r="U73" i="1"/>
  <c r="R70" i="1"/>
  <c r="U70" i="1"/>
  <c r="R74" i="1"/>
  <c r="U74" i="1"/>
  <c r="R71" i="1"/>
  <c r="U71" i="1"/>
  <c r="R75" i="1"/>
  <c r="U75" i="1"/>
  <c r="R63" i="1"/>
  <c r="U63" i="1"/>
  <c r="R66" i="1"/>
  <c r="U66" i="1"/>
  <c r="R64" i="1"/>
  <c r="U64" i="1"/>
  <c r="R67" i="1"/>
  <c r="U67" i="1"/>
  <c r="R65" i="1"/>
  <c r="U65" i="1"/>
  <c r="R68" i="1"/>
  <c r="U68" i="1"/>
  <c r="R57" i="1"/>
  <c r="U57" i="1"/>
  <c r="R58" i="1"/>
  <c r="U58" i="1"/>
  <c r="R55" i="1"/>
  <c r="U55" i="1"/>
  <c r="R51" i="1"/>
  <c r="U51" i="1"/>
  <c r="R59" i="1"/>
  <c r="U59" i="1"/>
  <c r="R56" i="1"/>
  <c r="U56" i="1"/>
  <c r="R52" i="1"/>
  <c r="U52" i="1"/>
  <c r="R60" i="1"/>
  <c r="U60" i="1"/>
  <c r="R49" i="1"/>
  <c r="U49" i="1"/>
  <c r="R50" i="1"/>
  <c r="U50" i="1"/>
  <c r="R45" i="1"/>
  <c r="U45" i="1"/>
  <c r="R46" i="1"/>
  <c r="U46" i="1"/>
  <c r="R42" i="1"/>
  <c r="U42" i="1"/>
  <c r="R37" i="1"/>
  <c r="U37" i="1"/>
  <c r="R43" i="1"/>
  <c r="U43" i="1"/>
  <c r="R44" i="1"/>
  <c r="U44" i="1"/>
  <c r="R36" i="1"/>
  <c r="U36" i="1"/>
  <c r="R38" i="1"/>
  <c r="U38" i="1"/>
  <c r="R34" i="1"/>
  <c r="U34" i="1"/>
  <c r="R39" i="1"/>
  <c r="U39" i="1"/>
  <c r="R23" i="1"/>
  <c r="U23" i="1"/>
  <c r="R31" i="1"/>
  <c r="U31" i="1"/>
  <c r="R26" i="1"/>
  <c r="U26" i="1"/>
  <c r="R27" i="1"/>
  <c r="U27" i="1"/>
  <c r="R28" i="1"/>
  <c r="U28" i="1"/>
  <c r="R29" i="1"/>
  <c r="U29" i="1"/>
  <c r="R30" i="1"/>
  <c r="U30" i="1"/>
  <c r="R18" i="1"/>
  <c r="U18" i="1"/>
  <c r="R22" i="1"/>
  <c r="U22" i="1"/>
  <c r="R19" i="1"/>
  <c r="U19" i="1"/>
  <c r="R10" i="1"/>
  <c r="U10" i="1"/>
  <c r="R11" i="1"/>
  <c r="U11" i="1"/>
  <c r="R12" i="1"/>
  <c r="U12" i="1"/>
  <c r="R5" i="1"/>
  <c r="U5" i="1"/>
  <c r="R13" i="1"/>
  <c r="U13" i="1"/>
  <c r="R6" i="1"/>
  <c r="U6" i="1"/>
  <c r="R14" i="1"/>
  <c r="U14" i="1"/>
  <c r="R7" i="1"/>
  <c r="U7" i="1"/>
  <c r="R15" i="1"/>
  <c r="U15" i="1"/>
  <c r="R4" i="1"/>
  <c r="U4" i="1"/>
  <c r="R3" i="1"/>
  <c r="U3" i="1"/>
  <c r="R148" i="1"/>
  <c r="R149" i="1"/>
  <c r="R158" i="1"/>
  <c r="R166" i="1"/>
  <c r="R172" i="1"/>
  <c r="R183" i="1"/>
  <c r="R188" i="1"/>
  <c r="R196" i="1"/>
  <c r="R205" i="1"/>
  <c r="R213" i="1"/>
  <c r="R219" i="1"/>
  <c r="R233" i="1"/>
  <c r="R246" i="1"/>
  <c r="R254" i="1"/>
  <c r="R262" i="1"/>
  <c r="R21" i="1"/>
  <c r="R25" i="1"/>
  <c r="R33" i="1"/>
  <c r="R41" i="1"/>
  <c r="R48" i="1"/>
  <c r="R54" i="1"/>
  <c r="R62" i="1"/>
  <c r="R77" i="1"/>
  <c r="R85" i="1"/>
  <c r="R93" i="1"/>
  <c r="R101" i="1"/>
  <c r="R109" i="1"/>
  <c r="R112" i="1"/>
  <c r="R120" i="1"/>
  <c r="R275" i="1"/>
  <c r="R278" i="1"/>
  <c r="R9" i="1"/>
  <c r="R17" i="1"/>
  <c r="R305" i="1"/>
  <c r="R147" i="1"/>
  <c r="R142" i="1"/>
  <c r="R157" i="1"/>
  <c r="R165" i="1"/>
  <c r="R171" i="1"/>
  <c r="R182" i="1"/>
  <c r="R187" i="1"/>
  <c r="R195" i="1"/>
  <c r="R203" i="1"/>
  <c r="R204" i="1"/>
  <c r="R212" i="1"/>
  <c r="R232" i="1"/>
  <c r="R245" i="1"/>
  <c r="R253" i="1"/>
  <c r="R261" i="1"/>
  <c r="R20" i="1"/>
  <c r="R24" i="1"/>
  <c r="R32" i="1"/>
  <c r="R35" i="1"/>
  <c r="R40" i="1"/>
  <c r="R47" i="1"/>
  <c r="R53" i="1"/>
  <c r="R61" i="1"/>
  <c r="R72" i="1"/>
  <c r="R76" i="1"/>
  <c r="R84" i="1"/>
  <c r="R92" i="1"/>
  <c r="R100" i="1"/>
  <c r="R108" i="1"/>
  <c r="R111" i="1"/>
  <c r="R119" i="1"/>
  <c r="R269" i="1"/>
  <c r="R274" i="1"/>
  <c r="R277" i="1"/>
  <c r="R8" i="1"/>
  <c r="R16" i="1"/>
  <c r="R304" i="1"/>
  <c r="R123" i="1"/>
  <c r="R128" i="1"/>
  <c r="R132" i="1"/>
  <c r="R134" i="1"/>
  <c r="R141" i="1"/>
</calcChain>
</file>

<file path=xl/sharedStrings.xml><?xml version="1.0" encoding="utf-8"?>
<sst xmlns="http://schemas.openxmlformats.org/spreadsheetml/2006/main" count="4353" uniqueCount="127">
  <si>
    <t>Sample #</t>
  </si>
  <si>
    <t>Group</t>
  </si>
  <si>
    <t>Lithology</t>
  </si>
  <si>
    <t>Location</t>
  </si>
  <si>
    <t>Si in T</t>
  </si>
  <si>
    <t>Al in T</t>
  </si>
  <si>
    <t>Ti</t>
  </si>
  <si>
    <t>Al in M1</t>
  </si>
  <si>
    <t>Cr</t>
  </si>
  <si>
    <t xml:space="preserve">Mg </t>
  </si>
  <si>
    <t>Ca</t>
  </si>
  <si>
    <t>Na</t>
  </si>
  <si>
    <t>K</t>
  </si>
  <si>
    <t>Wo</t>
  </si>
  <si>
    <t>En</t>
  </si>
  <si>
    <t>Fs</t>
  </si>
  <si>
    <t>I</t>
  </si>
  <si>
    <t>Levack</t>
  </si>
  <si>
    <t>RX358091</t>
  </si>
  <si>
    <t>RX373582</t>
  </si>
  <si>
    <t>Trill</t>
  </si>
  <si>
    <t>4901 A</t>
  </si>
  <si>
    <t>ORPY</t>
  </si>
  <si>
    <t>4916 A</t>
  </si>
  <si>
    <t>4916 B</t>
  </si>
  <si>
    <t>4920 B</t>
  </si>
  <si>
    <t>4920 A</t>
  </si>
  <si>
    <t>RX373538</t>
  </si>
  <si>
    <t>WHTE</t>
  </si>
  <si>
    <t>RX373539</t>
  </si>
  <si>
    <t>RX373587</t>
  </si>
  <si>
    <t>RX373589</t>
  </si>
  <si>
    <t>RX373588</t>
  </si>
  <si>
    <t>RX373537</t>
  </si>
  <si>
    <t>III</t>
  </si>
  <si>
    <t>Dowling</t>
  </si>
  <si>
    <t>Foy</t>
  </si>
  <si>
    <t>BH129</t>
  </si>
  <si>
    <t>Whistle</t>
  </si>
  <si>
    <t>KF1-Cpx1</t>
  </si>
  <si>
    <t>KF1-Cpx2</t>
  </si>
  <si>
    <t>RX373555</t>
  </si>
  <si>
    <t>RX373554</t>
  </si>
  <si>
    <t>ITSM</t>
  </si>
  <si>
    <t>RX358090</t>
  </si>
  <si>
    <t>RX372979</t>
  </si>
  <si>
    <t>RX372980</t>
  </si>
  <si>
    <t>Formula on 6 oxygen</t>
  </si>
  <si>
    <t>End member</t>
  </si>
  <si>
    <t>Fsp LHZT-1</t>
  </si>
  <si>
    <t>Fsp LHZT-2</t>
  </si>
  <si>
    <t>OLGA</t>
  </si>
  <si>
    <t>Foy Offset</t>
  </si>
  <si>
    <t>RX373563</t>
  </si>
  <si>
    <t>RX373585</t>
  </si>
  <si>
    <t>RX373561</t>
  </si>
  <si>
    <t>RX373584</t>
  </si>
  <si>
    <t>RX373562</t>
  </si>
  <si>
    <t>RX358093</t>
  </si>
  <si>
    <t>RX373583</t>
  </si>
  <si>
    <t>RX373591</t>
  </si>
  <si>
    <t>RX373590</t>
  </si>
  <si>
    <t>RX373550</t>
  </si>
  <si>
    <t>RX373551</t>
  </si>
  <si>
    <t>RX373552</t>
  </si>
  <si>
    <t>RX373553</t>
  </si>
  <si>
    <t>Onaping Depth</t>
  </si>
  <si>
    <t>OLGN</t>
  </si>
  <si>
    <t>Phl LHZT</t>
  </si>
  <si>
    <t>OLMN-1</t>
  </si>
  <si>
    <t>IIB</t>
  </si>
  <si>
    <t>IIA</t>
  </si>
  <si>
    <t>Data Source</t>
  </si>
  <si>
    <t>this study</t>
  </si>
  <si>
    <t>Farrell, 1997</t>
  </si>
  <si>
    <t>N.D.</t>
  </si>
  <si>
    <t>94MLM3016</t>
  </si>
  <si>
    <t>93MLM105</t>
  </si>
  <si>
    <t>91DCP-034</t>
  </si>
  <si>
    <t>91DCP-041</t>
  </si>
  <si>
    <t>M-UM, Levack-Fraser</t>
  </si>
  <si>
    <t>Footwall of Levack-Fraser</t>
  </si>
  <si>
    <t>EBLI</t>
  </si>
  <si>
    <t>Moore et al., unpubl.</t>
  </si>
  <si>
    <t>Peck et al., 1995</t>
  </si>
  <si>
    <r>
      <t>SiO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%</t>
    </r>
  </si>
  <si>
    <r>
      <t>TiO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%</t>
    </r>
  </si>
  <si>
    <r>
      <t>Al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%</t>
    </r>
  </si>
  <si>
    <r>
      <t>FeO</t>
    </r>
    <r>
      <rPr>
        <b/>
        <vertAlign val="subscript"/>
        <sz val="10"/>
        <rFont val="Times New Roman"/>
        <family val="1"/>
      </rPr>
      <t xml:space="preserve">T </t>
    </r>
    <r>
      <rPr>
        <b/>
        <sz val="10"/>
        <rFont val="Times New Roman"/>
        <family val="1"/>
      </rPr>
      <t>%</t>
    </r>
  </si>
  <si>
    <t>MgO %</t>
  </si>
  <si>
    <t>MnO %</t>
  </si>
  <si>
    <t>CaO %</t>
  </si>
  <si>
    <r>
      <t>Na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 %</t>
    </r>
  </si>
  <si>
    <r>
      <t>K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 %</t>
    </r>
  </si>
  <si>
    <r>
      <t>Cr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%</t>
    </r>
  </si>
  <si>
    <t>CoO %</t>
  </si>
  <si>
    <t>NiO %</t>
  </si>
  <si>
    <t>Total %</t>
  </si>
  <si>
    <r>
      <t>Fe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%</t>
    </r>
  </si>
  <si>
    <t>FeO %</t>
  </si>
  <si>
    <r>
      <t>Fe</t>
    </r>
    <r>
      <rPr>
        <vertAlign val="superscript"/>
        <sz val="10"/>
        <rFont val="Times New Roman"/>
        <family val="1"/>
      </rPr>
      <t xml:space="preserve">3+ </t>
    </r>
  </si>
  <si>
    <r>
      <t>Fe</t>
    </r>
    <r>
      <rPr>
        <vertAlign val="superscript"/>
        <sz val="10"/>
        <rFont val="Times New Roman"/>
        <family val="1"/>
      </rPr>
      <t xml:space="preserve">2+ </t>
    </r>
  </si>
  <si>
    <r>
      <t>Mn</t>
    </r>
    <r>
      <rPr>
        <vertAlign val="superscript"/>
        <sz val="10"/>
        <rFont val="Times New Roman"/>
        <family val="1"/>
      </rPr>
      <t>2+</t>
    </r>
  </si>
  <si>
    <t>L.L.D.</t>
  </si>
  <si>
    <t>Mg#</t>
  </si>
  <si>
    <t>OLMN-2</t>
  </si>
  <si>
    <t>Victor</t>
  </si>
  <si>
    <t>OLMN, EBLI</t>
  </si>
  <si>
    <t>x</t>
  </si>
  <si>
    <t>y</t>
  </si>
  <si>
    <t>f</t>
  </si>
  <si>
    <t>z</t>
  </si>
  <si>
    <t>j</t>
  </si>
  <si>
    <t>LLD</t>
  </si>
  <si>
    <t>ND</t>
  </si>
  <si>
    <t>Si in T_atomic</t>
  </si>
  <si>
    <t>Al in T_atomic</t>
  </si>
  <si>
    <t>Ti_atomic</t>
  </si>
  <si>
    <t>Al in M1_atomic</t>
  </si>
  <si>
    <t>Cr_atomic</t>
  </si>
  <si>
    <r>
      <t>Fe</t>
    </r>
    <r>
      <rPr>
        <vertAlign val="superscript"/>
        <sz val="10"/>
        <rFont val="Times New Roman"/>
        <family val="1"/>
      </rPr>
      <t xml:space="preserve">3+ </t>
    </r>
    <r>
      <rPr>
        <sz val="10"/>
        <rFont val="Times New Roman"/>
        <family val="1"/>
      </rPr>
      <t>_atomic</t>
    </r>
  </si>
  <si>
    <r>
      <t>Fe</t>
    </r>
    <r>
      <rPr>
        <vertAlign val="superscript"/>
        <sz val="10"/>
        <rFont val="Times New Roman"/>
        <family val="1"/>
      </rPr>
      <t xml:space="preserve">2+ </t>
    </r>
    <r>
      <rPr>
        <sz val="10"/>
        <rFont val="Times New Roman"/>
        <family val="1"/>
      </rPr>
      <t>_atomic</t>
    </r>
  </si>
  <si>
    <t>Mg_atomic</t>
  </si>
  <si>
    <t>Ca_atomic</t>
  </si>
  <si>
    <r>
      <t>Mn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>_atomic</t>
    </r>
  </si>
  <si>
    <t>Na_atomic</t>
  </si>
  <si>
    <t>K_atomic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</si>
</sst>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6">
    <font>
      <sz val="11"/>
      <color theme="1"/>
      <name val="Calibri"/>
      <family val="2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/>
    <xf numFmtId="166" fontId="1" fillId="0" borderId="0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2"/>
  <sheetViews>
    <sheetView tabSelected="1" workbookViewId="0">
      <selection activeCell="AA13" sqref="AA13"/>
    </sheetView>
  </sheetViews>
  <sheetFormatPr defaultRowHeight="12.75"/>
  <cols>
    <col min="1" max="1" width="11.28515625" style="4" bestFit="1" customWidth="1"/>
    <col min="2" max="3" width="18.140625" style="4" bestFit="1" customWidth="1"/>
    <col min="4" max="4" width="21" style="4" bestFit="1" customWidth="1"/>
    <col min="5" max="5" width="26" style="4" customWidth="1"/>
    <col min="6" max="21" width="9.140625" style="4"/>
    <col min="22" max="22" width="11.85546875" style="4" bestFit="1" customWidth="1"/>
    <col min="23" max="23" width="12.28515625" style="4" bestFit="1" customWidth="1"/>
    <col min="24" max="24" width="8.5703125" style="4" bestFit="1" customWidth="1"/>
    <col min="25" max="25" width="13.85546875" style="4" bestFit="1" customWidth="1"/>
    <col min="26" max="26" width="8.7109375" style="4" bestFit="1" customWidth="1"/>
    <col min="27" max="28" width="10.5703125" style="4" bestFit="1" customWidth="1"/>
    <col min="29" max="29" width="9.7109375" style="4" bestFit="1" customWidth="1"/>
    <col min="30" max="30" width="9" style="4" bestFit="1" customWidth="1"/>
    <col min="31" max="31" width="11.140625" style="4" bestFit="1" customWidth="1"/>
    <col min="32" max="32" width="9.140625" style="4" bestFit="1" customWidth="1"/>
    <col min="33" max="33" width="8.28515625" style="4" bestFit="1" customWidth="1"/>
    <col min="34" max="16384" width="9.140625" style="4"/>
  </cols>
  <sheetData>
    <row r="1" spans="1:37" s="6" customFormat="1" ht="16.5">
      <c r="A1" s="6" t="s">
        <v>0</v>
      </c>
      <c r="B1" s="6" t="s">
        <v>1</v>
      </c>
      <c r="C1" s="6" t="s">
        <v>2</v>
      </c>
      <c r="D1" s="6" t="s">
        <v>3</v>
      </c>
      <c r="E1" s="6" t="s">
        <v>72</v>
      </c>
      <c r="F1" s="20" t="s">
        <v>85</v>
      </c>
      <c r="G1" s="20" t="s">
        <v>86</v>
      </c>
      <c r="H1" s="20" t="s">
        <v>87</v>
      </c>
      <c r="I1" s="20" t="s">
        <v>88</v>
      </c>
      <c r="J1" s="20" t="s">
        <v>89</v>
      </c>
      <c r="K1" s="20" t="s">
        <v>90</v>
      </c>
      <c r="L1" s="20" t="s">
        <v>91</v>
      </c>
      <c r="M1" s="20" t="s">
        <v>92</v>
      </c>
      <c r="N1" s="20" t="s">
        <v>93</v>
      </c>
      <c r="O1" s="20" t="s">
        <v>94</v>
      </c>
      <c r="P1" s="6" t="s">
        <v>95</v>
      </c>
      <c r="Q1" s="6" t="s">
        <v>96</v>
      </c>
      <c r="R1" s="6" t="s">
        <v>97</v>
      </c>
      <c r="S1" s="6" t="s">
        <v>98</v>
      </c>
      <c r="T1" s="6" t="s">
        <v>99</v>
      </c>
      <c r="U1" s="6" t="s">
        <v>104</v>
      </c>
      <c r="V1" s="8" t="s">
        <v>115</v>
      </c>
      <c r="W1" s="8" t="s">
        <v>116</v>
      </c>
      <c r="X1" s="8" t="s">
        <v>117</v>
      </c>
      <c r="Y1" s="8" t="s">
        <v>118</v>
      </c>
      <c r="Z1" s="8" t="s">
        <v>119</v>
      </c>
      <c r="AA1" s="8" t="s">
        <v>120</v>
      </c>
      <c r="AB1" s="8" t="s">
        <v>121</v>
      </c>
      <c r="AC1" s="8" t="s">
        <v>122</v>
      </c>
      <c r="AD1" s="8" t="s">
        <v>123</v>
      </c>
      <c r="AE1" s="8" t="s">
        <v>124</v>
      </c>
      <c r="AF1" s="8" t="s">
        <v>125</v>
      </c>
      <c r="AG1" s="8" t="s">
        <v>126</v>
      </c>
      <c r="AH1" s="9" t="s">
        <v>13</v>
      </c>
      <c r="AI1" s="9" t="s">
        <v>14</v>
      </c>
      <c r="AJ1" s="9" t="s">
        <v>15</v>
      </c>
      <c r="AK1" s="10"/>
    </row>
    <row r="2" spans="1:37">
      <c r="A2" s="6" t="s">
        <v>113</v>
      </c>
      <c r="B2" s="6"/>
      <c r="C2" s="6"/>
      <c r="D2" s="6"/>
      <c r="E2" s="6"/>
      <c r="F2" s="11">
        <v>3.1415537793116274E-2</v>
      </c>
      <c r="G2" s="11">
        <v>7.2768250094564666E-3</v>
      </c>
      <c r="H2" s="11">
        <v>2.4317857667014577E-2</v>
      </c>
      <c r="I2" s="11">
        <v>2.7382520849491502E-2</v>
      </c>
      <c r="J2" s="11">
        <v>9.7639479103051371E-3</v>
      </c>
      <c r="K2" s="11">
        <v>1.1908406758197824E-2</v>
      </c>
      <c r="L2" s="11">
        <v>1.2177835214742333E-2</v>
      </c>
      <c r="M2" s="11">
        <v>5.1827715644123373E-3</v>
      </c>
      <c r="N2" s="11">
        <v>4.5768445645933071E-3</v>
      </c>
      <c r="O2" s="11">
        <v>8.0882859060597105E-3</v>
      </c>
      <c r="P2" s="11">
        <v>1.2022152201257023E-2</v>
      </c>
      <c r="Q2" s="11">
        <v>8.708903212619799E-3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9"/>
      <c r="AI2" s="9"/>
      <c r="AJ2" s="9"/>
    </row>
    <row r="3" spans="1:37" s="6" customFormat="1">
      <c r="A3" s="12" t="s">
        <v>33</v>
      </c>
      <c r="B3" s="12" t="s">
        <v>16</v>
      </c>
      <c r="C3" s="13" t="s">
        <v>67</v>
      </c>
      <c r="D3" s="12" t="s">
        <v>35</v>
      </c>
      <c r="E3" s="13" t="s">
        <v>73</v>
      </c>
      <c r="F3" s="22">
        <v>52.17</v>
      </c>
      <c r="G3" s="22">
        <v>0.67600000000000005</v>
      </c>
      <c r="H3" s="22">
        <v>2.113</v>
      </c>
      <c r="I3" s="22">
        <f t="shared" ref="I3:I24" si="0">T3+S3*0.69943/0.77731</f>
        <v>6.7830003216362975</v>
      </c>
      <c r="J3" s="22">
        <v>15.968999999999999</v>
      </c>
      <c r="K3" s="22">
        <v>0.17299999999999999</v>
      </c>
      <c r="L3" s="22">
        <v>21.396999999999998</v>
      </c>
      <c r="M3" s="22">
        <v>0.43099999999999999</v>
      </c>
      <c r="N3" s="22" t="s">
        <v>113</v>
      </c>
      <c r="O3" s="22">
        <v>0.34499999999999997</v>
      </c>
      <c r="P3" s="22" t="s">
        <v>113</v>
      </c>
      <c r="Q3" s="22">
        <v>6.5000000000000002E-2</v>
      </c>
      <c r="R3" s="22">
        <f t="shared" ref="R3:R56" si="1">SUM(F3:Q3)</f>
        <v>100.12200032163629</v>
      </c>
      <c r="S3" s="22">
        <v>2.1106756833611606</v>
      </c>
      <c r="T3" s="22">
        <v>4.8837967950982408</v>
      </c>
      <c r="U3" s="22">
        <f t="shared" ref="U3:U56" si="2">J3/40.3044/(J3/40.3044+I3/71.8464)*100</f>
        <v>80.757037122315396</v>
      </c>
      <c r="V3" s="14">
        <v>1.9165932015035738</v>
      </c>
      <c r="W3" s="14">
        <v>8.3406798496426182E-2</v>
      </c>
      <c r="X3" s="14">
        <v>1.8775146246998432E-2</v>
      </c>
      <c r="Y3" s="14">
        <v>8.0812420802794244E-3</v>
      </c>
      <c r="Z3" s="14">
        <v>1.0020815018187881E-2</v>
      </c>
      <c r="AA3" s="14">
        <v>5.8351043198967133E-2</v>
      </c>
      <c r="AB3" s="14">
        <v>0.15004957712278907</v>
      </c>
      <c r="AC3" s="14">
        <v>0.8745716053325131</v>
      </c>
      <c r="AD3" s="14">
        <v>0.84223857708146399</v>
      </c>
      <c r="AE3" s="14">
        <v>5.3832015806758006E-3</v>
      </c>
      <c r="AF3" s="14">
        <v>3.0699636544953245E-2</v>
      </c>
      <c r="AG3" s="14">
        <v>0</v>
      </c>
      <c r="AH3" s="16">
        <v>43.747862617674855</v>
      </c>
      <c r="AI3" s="16">
        <v>45.427316535401886</v>
      </c>
      <c r="AJ3" s="16">
        <v>10.824820846923252</v>
      </c>
      <c r="AK3" s="10"/>
    </row>
    <row r="4" spans="1:37" s="8" customFormat="1">
      <c r="A4" s="12" t="s">
        <v>33</v>
      </c>
      <c r="B4" s="8" t="s">
        <v>16</v>
      </c>
      <c r="C4" s="13" t="s">
        <v>67</v>
      </c>
      <c r="D4" s="8" t="s">
        <v>35</v>
      </c>
      <c r="E4" s="13" t="s">
        <v>73</v>
      </c>
      <c r="F4" s="22">
        <v>52.350999999999999</v>
      </c>
      <c r="G4" s="22">
        <v>0.309</v>
      </c>
      <c r="H4" s="22">
        <v>2.14</v>
      </c>
      <c r="I4" s="22">
        <f t="shared" si="0"/>
        <v>6.6460003174695581</v>
      </c>
      <c r="J4" s="22">
        <v>15.721</v>
      </c>
      <c r="K4" s="22">
        <v>0.14499999999999999</v>
      </c>
      <c r="L4" s="22">
        <v>21.87</v>
      </c>
      <c r="M4" s="22">
        <v>0.39900000000000002</v>
      </c>
      <c r="N4" s="22" t="s">
        <v>113</v>
      </c>
      <c r="O4" s="22">
        <v>0.127</v>
      </c>
      <c r="P4" s="22" t="s">
        <v>113</v>
      </c>
      <c r="Q4" s="22">
        <v>6.2E-2</v>
      </c>
      <c r="R4" s="22">
        <f t="shared" si="1"/>
        <v>99.770000317469552</v>
      </c>
      <c r="S4" s="22">
        <v>2.0833322695252652</v>
      </c>
      <c r="T4" s="22">
        <v>4.7714006220146477</v>
      </c>
      <c r="U4" s="22">
        <f t="shared" si="2"/>
        <v>80.830781198231193</v>
      </c>
      <c r="V4" s="14">
        <v>1.9284144009369986</v>
      </c>
      <c r="W4" s="14">
        <v>7.1585599063001437E-2</v>
      </c>
      <c r="X4" s="14">
        <v>8.6047709828133475E-3</v>
      </c>
      <c r="Y4" s="14">
        <v>2.1320640080502481E-2</v>
      </c>
      <c r="Z4" s="14">
        <v>3.69874123200998E-3</v>
      </c>
      <c r="AA4" s="14">
        <v>5.7749993064461921E-2</v>
      </c>
      <c r="AB4" s="14">
        <v>0.14699052825102787</v>
      </c>
      <c r="AC4" s="14">
        <v>0.86330468424037876</v>
      </c>
      <c r="AD4" s="14">
        <v>0.86317191931332837</v>
      </c>
      <c r="AE4" s="14">
        <v>4.5240648270188106E-3</v>
      </c>
      <c r="AF4" s="14">
        <v>2.8496737175985755E-2</v>
      </c>
      <c r="AG4" s="14">
        <v>4.5926369973716269E-5</v>
      </c>
      <c r="AH4" s="16">
        <v>44.695746956562012</v>
      </c>
      <c r="AI4" s="16">
        <v>44.702621632917179</v>
      </c>
      <c r="AJ4" s="16">
        <v>10.601631410520817</v>
      </c>
    </row>
    <row r="5" spans="1:37" s="8" customFormat="1">
      <c r="A5" s="12" t="s">
        <v>37</v>
      </c>
      <c r="B5" s="8" t="s">
        <v>16</v>
      </c>
      <c r="C5" s="12" t="s">
        <v>67</v>
      </c>
      <c r="D5" s="8" t="s">
        <v>66</v>
      </c>
      <c r="E5" s="13" t="s">
        <v>73</v>
      </c>
      <c r="F5" s="22">
        <v>51.426000000000002</v>
      </c>
      <c r="G5" s="22">
        <v>0.94899999999999995</v>
      </c>
      <c r="H5" s="22">
        <v>3.2109999999999999</v>
      </c>
      <c r="I5" s="22">
        <f t="shared" si="0"/>
        <v>6.5780002846439611</v>
      </c>
      <c r="J5" s="22">
        <v>15.298</v>
      </c>
      <c r="K5" s="22">
        <v>0.14099999999999999</v>
      </c>
      <c r="L5" s="22">
        <v>21.234000000000002</v>
      </c>
      <c r="M5" s="22">
        <v>0.60399999999999998</v>
      </c>
      <c r="N5" s="22" t="s">
        <v>113</v>
      </c>
      <c r="O5" s="22">
        <v>0.40600000000000003</v>
      </c>
      <c r="P5" s="22" t="s">
        <v>113</v>
      </c>
      <c r="Q5" s="22">
        <v>2.5999999999999999E-2</v>
      </c>
      <c r="R5" s="22">
        <f t="shared" si="1"/>
        <v>99.873000284643979</v>
      </c>
      <c r="S5" s="22">
        <v>1.8679206671318265</v>
      </c>
      <c r="T5" s="22">
        <v>4.8972297398008307</v>
      </c>
      <c r="U5" s="22">
        <f t="shared" si="2"/>
        <v>80.566133989912174</v>
      </c>
      <c r="V5" s="14">
        <v>1.8937351995246259</v>
      </c>
      <c r="W5" s="14">
        <v>0.10626480047537412</v>
      </c>
      <c r="X5" s="14">
        <v>2.6290744111481756E-2</v>
      </c>
      <c r="Y5" s="14">
        <v>3.3093401509911996E-2</v>
      </c>
      <c r="Z5" s="14">
        <v>1.182286642646067E-2</v>
      </c>
      <c r="AA5" s="14">
        <v>5.176222602865288E-2</v>
      </c>
      <c r="AB5" s="14">
        <v>0.15081865660555718</v>
      </c>
      <c r="AC5" s="14">
        <v>0.83997257759954158</v>
      </c>
      <c r="AD5" s="14">
        <v>0.83796688257719876</v>
      </c>
      <c r="AE5" s="14">
        <v>4.3987213542761167E-3</v>
      </c>
      <c r="AF5" s="14">
        <v>4.3132606327810866E-2</v>
      </c>
      <c r="AG5" s="14">
        <v>4.6987295259845154E-5</v>
      </c>
      <c r="AH5" s="16">
        <v>44.553518273062423</v>
      </c>
      <c r="AI5" s="16">
        <v>44.660158250949493</v>
      </c>
      <c r="AJ5" s="16">
        <v>10.786323475988091</v>
      </c>
    </row>
    <row r="6" spans="1:37" s="8" customFormat="1">
      <c r="A6" s="12" t="s">
        <v>37</v>
      </c>
      <c r="B6" s="8" t="s">
        <v>16</v>
      </c>
      <c r="C6" s="12" t="s">
        <v>67</v>
      </c>
      <c r="D6" s="8" t="s">
        <v>66</v>
      </c>
      <c r="E6" s="13" t="s">
        <v>73</v>
      </c>
      <c r="F6" s="22">
        <v>50.94</v>
      </c>
      <c r="G6" s="22">
        <v>1.085</v>
      </c>
      <c r="H6" s="22">
        <v>3.6480000000000001</v>
      </c>
      <c r="I6" s="22">
        <f t="shared" si="0"/>
        <v>6.3950003026724289</v>
      </c>
      <c r="J6" s="22">
        <v>15.085000000000001</v>
      </c>
      <c r="K6" s="22">
        <v>0.126</v>
      </c>
      <c r="L6" s="22">
        <v>21.565000000000001</v>
      </c>
      <c r="M6" s="22">
        <v>0.56299999999999994</v>
      </c>
      <c r="N6" s="22" t="s">
        <v>113</v>
      </c>
      <c r="O6" s="22">
        <v>0.57799999999999996</v>
      </c>
      <c r="P6" s="22" t="s">
        <v>113</v>
      </c>
      <c r="Q6" s="22">
        <v>2.4E-2</v>
      </c>
      <c r="R6" s="22">
        <f t="shared" si="1"/>
        <v>100.00900030267245</v>
      </c>
      <c r="S6" s="22">
        <v>1.986228986300455</v>
      </c>
      <c r="T6" s="22">
        <v>4.6077749487105253</v>
      </c>
      <c r="U6" s="22">
        <f t="shared" si="2"/>
        <v>80.78739307785952</v>
      </c>
      <c r="V6" s="14">
        <v>1.8748800743738556</v>
      </c>
      <c r="W6" s="14">
        <v>0.12511992562614438</v>
      </c>
      <c r="X6" s="14">
        <v>3.0043079756766219E-2</v>
      </c>
      <c r="Y6" s="14">
        <v>3.3123292079717093E-2</v>
      </c>
      <c r="Z6" s="14">
        <v>1.6822710220070491E-2</v>
      </c>
      <c r="AA6" s="14">
        <v>5.5012563123010061E-2</v>
      </c>
      <c r="AB6" s="14">
        <v>0.14183189187040188</v>
      </c>
      <c r="AC6" s="14">
        <v>0.8278414011629458</v>
      </c>
      <c r="AD6" s="14">
        <v>0.85058139846646563</v>
      </c>
      <c r="AE6" s="14">
        <v>3.928703558844243E-3</v>
      </c>
      <c r="AF6" s="14">
        <v>4.018357149697635E-2</v>
      </c>
      <c r="AG6" s="14">
        <v>0</v>
      </c>
      <c r="AH6" s="16">
        <v>45.3516525309795</v>
      </c>
      <c r="AI6" s="16">
        <v>44.13919190331471</v>
      </c>
      <c r="AJ6" s="16">
        <v>10.509155565705798</v>
      </c>
    </row>
    <row r="7" spans="1:37" s="8" customFormat="1">
      <c r="A7" s="12" t="s">
        <v>37</v>
      </c>
      <c r="B7" s="8" t="s">
        <v>16</v>
      </c>
      <c r="C7" s="12" t="s">
        <v>67</v>
      </c>
      <c r="D7" s="8" t="s">
        <v>66</v>
      </c>
      <c r="E7" s="13" t="s">
        <v>73</v>
      </c>
      <c r="F7" s="22">
        <v>52.636000000000003</v>
      </c>
      <c r="G7" s="22">
        <v>0.74199999999999999</v>
      </c>
      <c r="H7" s="22">
        <v>2.2000000000000002</v>
      </c>
      <c r="I7" s="22">
        <f t="shared" si="0"/>
        <v>6.3810002172116675</v>
      </c>
      <c r="J7" s="22">
        <v>16.387</v>
      </c>
      <c r="K7" s="22">
        <v>0.16</v>
      </c>
      <c r="L7" s="22">
        <v>20.997</v>
      </c>
      <c r="M7" s="22">
        <v>0.47299999999999998</v>
      </c>
      <c r="N7" s="22" t="s">
        <v>113</v>
      </c>
      <c r="O7" s="22">
        <v>0.32</v>
      </c>
      <c r="P7" s="22" t="s">
        <v>113</v>
      </c>
      <c r="Q7" s="22">
        <v>3.5999999999999997E-2</v>
      </c>
      <c r="R7" s="22">
        <f t="shared" si="1"/>
        <v>100.33200021721166</v>
      </c>
      <c r="S7" s="22">
        <v>1.425409348514094</v>
      </c>
      <c r="T7" s="22">
        <v>5.0984050355837294</v>
      </c>
      <c r="U7" s="22">
        <f t="shared" si="2"/>
        <v>82.072002458718075</v>
      </c>
      <c r="V7" s="14">
        <v>1.924650083111586</v>
      </c>
      <c r="W7" s="14">
        <v>7.534991688841397E-2</v>
      </c>
      <c r="X7" s="14">
        <v>2.0411408263172823E-2</v>
      </c>
      <c r="Y7" s="14">
        <v>1.9458590212804952E-2</v>
      </c>
      <c r="Z7" s="14">
        <v>9.2536029006774802E-3</v>
      </c>
      <c r="AA7" s="14">
        <v>3.9221709503095462E-2</v>
      </c>
      <c r="AB7" s="14">
        <v>0.1559090490627279</v>
      </c>
      <c r="AC7" s="14">
        <v>0.89349892858650526</v>
      </c>
      <c r="AD7" s="14">
        <v>0.82284194357371465</v>
      </c>
      <c r="AE7" s="14">
        <v>4.9566865115504254E-3</v>
      </c>
      <c r="AF7" s="14">
        <v>3.3542392352701615E-2</v>
      </c>
      <c r="AG7" s="14">
        <v>0</v>
      </c>
      <c r="AH7" s="16">
        <v>43.039559011665993</v>
      </c>
      <c r="AI7" s="16">
        <v>46.735342266025548</v>
      </c>
      <c r="AJ7" s="16">
        <v>10.225098722308454</v>
      </c>
    </row>
    <row r="8" spans="1:37" s="8" customFormat="1">
      <c r="A8" s="12" t="s">
        <v>37</v>
      </c>
      <c r="B8" s="8" t="s">
        <v>16</v>
      </c>
      <c r="C8" s="12" t="s">
        <v>67</v>
      </c>
      <c r="D8" s="8" t="s">
        <v>66</v>
      </c>
      <c r="E8" s="13" t="s">
        <v>73</v>
      </c>
      <c r="F8" s="22">
        <v>52.564</v>
      </c>
      <c r="G8" s="22">
        <v>0.61699999999999999</v>
      </c>
      <c r="H8" s="22">
        <v>2.0750000000000002</v>
      </c>
      <c r="I8" s="22">
        <f t="shared" si="0"/>
        <v>6.2770001793640864</v>
      </c>
      <c r="J8" s="22">
        <v>16.126000000000001</v>
      </c>
      <c r="K8" s="22">
        <v>0.155</v>
      </c>
      <c r="L8" s="22">
        <v>21.157</v>
      </c>
      <c r="M8" s="22">
        <v>0.46300000000000002</v>
      </c>
      <c r="N8" s="22" t="s">
        <v>113</v>
      </c>
      <c r="O8" s="22">
        <v>0.34100000000000003</v>
      </c>
      <c r="P8" s="22" t="s">
        <v>113</v>
      </c>
      <c r="Q8" s="22">
        <v>3.9E-2</v>
      </c>
      <c r="R8" s="22">
        <f t="shared" si="1"/>
        <v>99.814000179364072</v>
      </c>
      <c r="S8" s="22">
        <v>1.177041954733169</v>
      </c>
      <c r="T8" s="22">
        <v>5.2178880434092934</v>
      </c>
      <c r="U8" s="22">
        <f t="shared" si="2"/>
        <v>82.077552000698006</v>
      </c>
      <c r="V8" s="14">
        <v>1.9331757185423486</v>
      </c>
      <c r="W8" s="14">
        <v>6.6824281457651402E-2</v>
      </c>
      <c r="X8" s="14">
        <v>1.7071365023403891E-2</v>
      </c>
      <c r="Y8" s="14">
        <v>2.3116519059680374E-2</v>
      </c>
      <c r="Z8" s="14">
        <v>9.9183045067183801E-3</v>
      </c>
      <c r="AA8" s="14">
        <v>3.2575634203936471E-2</v>
      </c>
      <c r="AB8" s="14">
        <v>0.16048918262272252</v>
      </c>
      <c r="AC8" s="14">
        <v>0.88438917082564761</v>
      </c>
      <c r="AD8" s="14">
        <v>0.83394121379011821</v>
      </c>
      <c r="AE8" s="14">
        <v>4.8297577311802323E-3</v>
      </c>
      <c r="AF8" s="14">
        <v>3.3024485720753262E-2</v>
      </c>
      <c r="AG8" s="14">
        <v>0</v>
      </c>
      <c r="AH8" s="16">
        <v>43.628701671198222</v>
      </c>
      <c r="AI8" s="16">
        <v>46.267951094333782</v>
      </c>
      <c r="AJ8" s="16">
        <v>10.103347234467995</v>
      </c>
    </row>
    <row r="9" spans="1:37" s="8" customFormat="1">
      <c r="A9" s="12" t="s">
        <v>37</v>
      </c>
      <c r="B9" s="8" t="s">
        <v>16</v>
      </c>
      <c r="C9" s="12" t="s">
        <v>67</v>
      </c>
      <c r="D9" s="8" t="s">
        <v>66</v>
      </c>
      <c r="E9" s="13" t="s">
        <v>73</v>
      </c>
      <c r="F9" s="22">
        <v>53.180999999999997</v>
      </c>
      <c r="G9" s="22">
        <v>0.36099999999999999</v>
      </c>
      <c r="H9" s="22">
        <v>1.639</v>
      </c>
      <c r="I9" s="22">
        <f t="shared" si="0"/>
        <v>6.3000002008013469</v>
      </c>
      <c r="J9" s="22">
        <v>16.343</v>
      </c>
      <c r="K9" s="22">
        <v>0.155</v>
      </c>
      <c r="L9" s="22">
        <v>21.247</v>
      </c>
      <c r="M9" s="22">
        <v>0.48499999999999999</v>
      </c>
      <c r="N9" s="22" t="s">
        <v>113</v>
      </c>
      <c r="O9" s="22">
        <v>0.22700000000000001</v>
      </c>
      <c r="P9" s="22" t="s">
        <v>113</v>
      </c>
      <c r="Q9" s="22">
        <v>3.5000000000000003E-2</v>
      </c>
      <c r="R9" s="22">
        <f t="shared" si="1"/>
        <v>99.973000200801351</v>
      </c>
      <c r="S9" s="22">
        <v>1.3177198101790912</v>
      </c>
      <c r="T9" s="22">
        <v>5.1143049610211282</v>
      </c>
      <c r="U9" s="22">
        <f t="shared" si="2"/>
        <v>82.219934467236584</v>
      </c>
      <c r="V9" s="14">
        <v>1.9503329217906493</v>
      </c>
      <c r="W9" s="14">
        <v>4.9667078209350679E-2</v>
      </c>
      <c r="X9" s="14">
        <v>9.9600063166437429E-3</v>
      </c>
      <c r="Y9" s="14">
        <v>2.1174288064952418E-2</v>
      </c>
      <c r="Z9" s="14">
        <v>6.583660448839632E-3</v>
      </c>
      <c r="AA9" s="14">
        <v>3.6365816149946863E-2</v>
      </c>
      <c r="AB9" s="14">
        <v>0.15685810249103152</v>
      </c>
      <c r="AC9" s="14">
        <v>0.89373146805544479</v>
      </c>
      <c r="AD9" s="14">
        <v>0.83509806527260633</v>
      </c>
      <c r="AE9" s="14">
        <v>4.8159709060281676E-3</v>
      </c>
      <c r="AF9" s="14">
        <v>3.4494934058339193E-2</v>
      </c>
      <c r="AG9" s="14">
        <v>0</v>
      </c>
      <c r="AH9" s="16">
        <v>43.439583606146769</v>
      </c>
      <c r="AI9" s="16">
        <v>46.489537507628448</v>
      </c>
      <c r="AJ9" s="16">
        <v>10.070878886224776</v>
      </c>
    </row>
    <row r="10" spans="1:37" s="8" customFormat="1">
      <c r="A10" s="12" t="s">
        <v>37</v>
      </c>
      <c r="B10" s="8" t="s">
        <v>16</v>
      </c>
      <c r="C10" s="12" t="s">
        <v>67</v>
      </c>
      <c r="D10" s="8" t="s">
        <v>66</v>
      </c>
      <c r="E10" s="13" t="s">
        <v>73</v>
      </c>
      <c r="F10" s="22">
        <v>51.582000000000001</v>
      </c>
      <c r="G10" s="22">
        <v>0.70399999999999996</v>
      </c>
      <c r="H10" s="22">
        <v>3.0129999999999999</v>
      </c>
      <c r="I10" s="22">
        <f t="shared" si="0"/>
        <v>5.9320003239216721</v>
      </c>
      <c r="J10" s="22">
        <v>15.8</v>
      </c>
      <c r="K10" s="22">
        <v>0.13200000000000001</v>
      </c>
      <c r="L10" s="22">
        <v>21.786000000000001</v>
      </c>
      <c r="M10" s="22">
        <v>0.443</v>
      </c>
      <c r="N10" s="22" t="s">
        <v>113</v>
      </c>
      <c r="O10" s="22">
        <v>0.49299999999999999</v>
      </c>
      <c r="P10" s="22" t="s">
        <v>113</v>
      </c>
      <c r="Q10" s="22">
        <v>0.03</v>
      </c>
      <c r="R10" s="22">
        <f t="shared" si="1"/>
        <v>99.915000323921674</v>
      </c>
      <c r="S10" s="22">
        <v>2.1256730084808813</v>
      </c>
      <c r="T10" s="22">
        <v>4.019302079563845</v>
      </c>
      <c r="U10" s="22">
        <f t="shared" si="2"/>
        <v>82.602570348067829</v>
      </c>
      <c r="V10" s="14">
        <v>1.894523802942216</v>
      </c>
      <c r="W10" s="14">
        <v>0.10547619705778399</v>
      </c>
      <c r="X10" s="14">
        <v>1.9452467920882472E-2</v>
      </c>
      <c r="Y10" s="14">
        <v>2.4947571051926687E-2</v>
      </c>
      <c r="Z10" s="14">
        <v>1.4319237646319828E-2</v>
      </c>
      <c r="AA10" s="14">
        <v>5.8751148170816059E-2</v>
      </c>
      <c r="AB10" s="14">
        <v>0.12345839324480336</v>
      </c>
      <c r="AC10" s="14">
        <v>0.86529414777869795</v>
      </c>
      <c r="AD10" s="14">
        <v>0.85752890833101247</v>
      </c>
      <c r="AE10" s="14">
        <v>4.1073101487890335E-3</v>
      </c>
      <c r="AF10" s="14">
        <v>3.1553585582847953E-2</v>
      </c>
      <c r="AG10" s="14">
        <v>9.3731738050452718E-5</v>
      </c>
      <c r="AH10" s="16">
        <v>45.01291638182915</v>
      </c>
      <c r="AI10" s="16">
        <v>45.420524884058935</v>
      </c>
      <c r="AJ10" s="16">
        <v>9.5665587341119096</v>
      </c>
    </row>
    <row r="11" spans="1:37" s="8" customFormat="1">
      <c r="A11" s="12" t="s">
        <v>37</v>
      </c>
      <c r="B11" s="8" t="s">
        <v>16</v>
      </c>
      <c r="C11" s="12" t="s">
        <v>67</v>
      </c>
      <c r="D11" s="8" t="s">
        <v>66</v>
      </c>
      <c r="E11" s="13" t="s">
        <v>73</v>
      </c>
      <c r="F11" s="22">
        <v>51.283999999999999</v>
      </c>
      <c r="G11" s="22">
        <v>0.83099999999999996</v>
      </c>
      <c r="H11" s="22">
        <v>3.214</v>
      </c>
      <c r="I11" s="22">
        <f t="shared" si="0"/>
        <v>5.9460003079260924</v>
      </c>
      <c r="J11" s="22">
        <v>15.464</v>
      </c>
      <c r="K11" s="22">
        <v>0.125</v>
      </c>
      <c r="L11" s="22">
        <v>21.760999999999999</v>
      </c>
      <c r="M11" s="22">
        <v>0.50700000000000001</v>
      </c>
      <c r="N11" s="22" t="s">
        <v>113</v>
      </c>
      <c r="O11" s="22">
        <v>0.502</v>
      </c>
      <c r="P11" s="22" t="s">
        <v>113</v>
      </c>
      <c r="Q11" s="22">
        <v>2.9000000000000001E-2</v>
      </c>
      <c r="R11" s="22">
        <f t="shared" si="1"/>
        <v>99.663000307926083</v>
      </c>
      <c r="S11" s="22">
        <v>2.020705135112058</v>
      </c>
      <c r="T11" s="22">
        <v>4.1277530286534381</v>
      </c>
      <c r="U11" s="22">
        <f t="shared" si="2"/>
        <v>82.257122710746373</v>
      </c>
      <c r="V11" s="14">
        <v>1.8898190403903761</v>
      </c>
      <c r="W11" s="14">
        <v>0.11018095960962393</v>
      </c>
      <c r="X11" s="14">
        <v>2.3037720881598691E-2</v>
      </c>
      <c r="Y11" s="14">
        <v>2.9404417394934212E-2</v>
      </c>
      <c r="Z11" s="14">
        <v>1.4628851596552335E-2</v>
      </c>
      <c r="AA11" s="14">
        <v>5.6034988266440475E-2</v>
      </c>
      <c r="AB11" s="14">
        <v>0.12720966742821738</v>
      </c>
      <c r="AC11" s="14">
        <v>0.84969303837227272</v>
      </c>
      <c r="AD11" s="14">
        <v>0.85937686640072064</v>
      </c>
      <c r="AE11" s="14">
        <v>3.9023580969297085E-3</v>
      </c>
      <c r="AF11" s="14">
        <v>3.6231514644995085E-2</v>
      </c>
      <c r="AG11" s="14">
        <v>0</v>
      </c>
      <c r="AH11" s="16">
        <v>45.413114512762363</v>
      </c>
      <c r="AI11" s="16">
        <v>44.901380012601017</v>
      </c>
      <c r="AJ11" s="16">
        <v>9.6855054746366172</v>
      </c>
    </row>
    <row r="12" spans="1:37" s="8" customFormat="1">
      <c r="A12" s="12" t="s">
        <v>37</v>
      </c>
      <c r="B12" s="8" t="s">
        <v>16</v>
      </c>
      <c r="C12" s="12" t="s">
        <v>67</v>
      </c>
      <c r="D12" s="8" t="s">
        <v>66</v>
      </c>
      <c r="E12" s="13" t="s">
        <v>73</v>
      </c>
      <c r="F12" s="22">
        <v>53.36</v>
      </c>
      <c r="G12" s="22">
        <v>0.29299999999999998</v>
      </c>
      <c r="H12" s="22">
        <v>1.5429999999999999</v>
      </c>
      <c r="I12" s="22">
        <f t="shared" si="0"/>
        <v>6.4380002089463266</v>
      </c>
      <c r="J12" s="22">
        <v>16.356000000000002</v>
      </c>
      <c r="K12" s="22">
        <v>0.14799999999999999</v>
      </c>
      <c r="L12" s="22">
        <v>21.202999999999999</v>
      </c>
      <c r="M12" s="22">
        <v>0.50800000000000001</v>
      </c>
      <c r="N12" s="22" t="s">
        <v>113</v>
      </c>
      <c r="O12" s="22">
        <v>0.17199999999999999</v>
      </c>
      <c r="P12" s="22" t="s">
        <v>113</v>
      </c>
      <c r="Q12" s="22">
        <v>3.3000000000000002E-2</v>
      </c>
      <c r="R12" s="22">
        <f t="shared" si="1"/>
        <v>100.05400020894632</v>
      </c>
      <c r="S12" s="22">
        <v>1.3711696530057635</v>
      </c>
      <c r="T12" s="22">
        <v>5.2042103562468611</v>
      </c>
      <c r="U12" s="22">
        <f t="shared" si="2"/>
        <v>81.912739831728985</v>
      </c>
      <c r="V12" s="14">
        <v>1.9552413925848597</v>
      </c>
      <c r="W12" s="14">
        <v>4.4758607415140261E-2</v>
      </c>
      <c r="X12" s="14">
        <v>8.0770420107697648E-3</v>
      </c>
      <c r="Y12" s="14">
        <v>2.187697693161203E-2</v>
      </c>
      <c r="Z12" s="14">
        <v>4.9841906902593353E-3</v>
      </c>
      <c r="AA12" s="14">
        <v>3.780887594547986E-2</v>
      </c>
      <c r="AB12" s="14">
        <v>0.1594804630998253</v>
      </c>
      <c r="AC12" s="14">
        <v>0.89366964490935397</v>
      </c>
      <c r="AD12" s="14">
        <v>0.83264870089088594</v>
      </c>
      <c r="AE12" s="14">
        <v>4.5945026638822715E-3</v>
      </c>
      <c r="AF12" s="14">
        <v>3.6099561665615079E-2</v>
      </c>
      <c r="AG12" s="14">
        <v>4.6757351117511069E-5</v>
      </c>
      <c r="AH12" s="16">
        <v>43.280969940144182</v>
      </c>
      <c r="AI12" s="16">
        <v>46.452830583122157</v>
      </c>
      <c r="AJ12" s="16">
        <v>10.26619947673367</v>
      </c>
    </row>
    <row r="13" spans="1:37" s="8" customFormat="1">
      <c r="A13" s="12" t="s">
        <v>37</v>
      </c>
      <c r="B13" s="8" t="s">
        <v>16</v>
      </c>
      <c r="C13" s="12" t="s">
        <v>67</v>
      </c>
      <c r="D13" s="8" t="s">
        <v>66</v>
      </c>
      <c r="E13" s="13" t="s">
        <v>73</v>
      </c>
      <c r="F13" s="22">
        <v>52.604999999999997</v>
      </c>
      <c r="G13" s="22">
        <v>0.59499999999999997</v>
      </c>
      <c r="H13" s="22">
        <v>2.1030000000000002</v>
      </c>
      <c r="I13" s="22">
        <f t="shared" si="0"/>
        <v>6.412000228739644</v>
      </c>
      <c r="J13" s="22">
        <v>16.265000000000001</v>
      </c>
      <c r="K13" s="22">
        <v>0.155</v>
      </c>
      <c r="L13" s="22">
        <v>21.097999999999999</v>
      </c>
      <c r="M13" s="22">
        <v>0.46300000000000002</v>
      </c>
      <c r="N13" s="22" t="s">
        <v>113</v>
      </c>
      <c r="O13" s="22">
        <v>0.33400000000000002</v>
      </c>
      <c r="P13" s="22" t="s">
        <v>113</v>
      </c>
      <c r="Q13" s="22">
        <v>3.2000000000000001E-2</v>
      </c>
      <c r="R13" s="22">
        <f t="shared" si="1"/>
        <v>100.06200022873963</v>
      </c>
      <c r="S13" s="22">
        <v>1.5010594534336505</v>
      </c>
      <c r="T13" s="22">
        <v>5.0613344538041636</v>
      </c>
      <c r="U13" s="22">
        <f t="shared" si="2"/>
        <v>81.890022851505009</v>
      </c>
      <c r="V13" s="14">
        <v>1.9291584524424477</v>
      </c>
      <c r="W13" s="14">
        <v>7.0841547557552342E-2</v>
      </c>
      <c r="X13" s="14">
        <v>1.6415646848965491E-2</v>
      </c>
      <c r="Y13" s="14">
        <v>2.0052589436298923E-2</v>
      </c>
      <c r="Z13" s="14">
        <v>9.6864686021911912E-3</v>
      </c>
      <c r="AA13" s="14">
        <v>4.1424452828210993E-2</v>
      </c>
      <c r="AB13" s="14">
        <v>0.15522940591764381</v>
      </c>
      <c r="AC13" s="14">
        <v>0.88941976825340496</v>
      </c>
      <c r="AD13" s="14">
        <v>0.82919865498007084</v>
      </c>
      <c r="AE13" s="14">
        <v>4.8157207554389214E-3</v>
      </c>
      <c r="AF13" s="14">
        <v>3.2928504942682603E-2</v>
      </c>
      <c r="AG13" s="14">
        <v>1.8718140229386402E-4</v>
      </c>
      <c r="AH13" s="16">
        <v>43.290481781330179</v>
      </c>
      <c r="AI13" s="16">
        <v>46.434482306841574</v>
      </c>
      <c r="AJ13" s="16">
        <v>10.275035911828251</v>
      </c>
    </row>
    <row r="14" spans="1:37" s="8" customFormat="1">
      <c r="A14" s="12" t="s">
        <v>37</v>
      </c>
      <c r="B14" s="8" t="s">
        <v>16</v>
      </c>
      <c r="C14" s="12" t="s">
        <v>67</v>
      </c>
      <c r="D14" s="8" t="s">
        <v>66</v>
      </c>
      <c r="E14" s="13" t="s">
        <v>73</v>
      </c>
      <c r="F14" s="22">
        <v>51.158999999999999</v>
      </c>
      <c r="G14" s="22">
        <v>1.089</v>
      </c>
      <c r="H14" s="22">
        <v>3.5150000000000001</v>
      </c>
      <c r="I14" s="22">
        <f t="shared" si="0"/>
        <v>6.2100002522180162</v>
      </c>
      <c r="J14" s="22">
        <v>15.805</v>
      </c>
      <c r="K14" s="22">
        <v>0.14699999999999999</v>
      </c>
      <c r="L14" s="22">
        <v>21.309000000000001</v>
      </c>
      <c r="M14" s="22">
        <v>0.38200000000000001</v>
      </c>
      <c r="N14" s="22" t="s">
        <v>113</v>
      </c>
      <c r="O14" s="22">
        <v>0.44</v>
      </c>
      <c r="P14" s="22" t="s">
        <v>113</v>
      </c>
      <c r="Q14" s="22">
        <v>3.7999999999999999E-2</v>
      </c>
      <c r="R14" s="22">
        <f t="shared" si="1"/>
        <v>100.09400025221802</v>
      </c>
      <c r="S14" s="22">
        <v>1.6551317072218301</v>
      </c>
      <c r="T14" s="22">
        <v>4.7206989824772894</v>
      </c>
      <c r="U14" s="22">
        <f t="shared" si="2"/>
        <v>81.939223779195231</v>
      </c>
      <c r="V14" s="14">
        <v>1.8781396195493547</v>
      </c>
      <c r="W14" s="14">
        <v>0.12186038045064529</v>
      </c>
      <c r="X14" s="14">
        <v>3.007695505709157E-2</v>
      </c>
      <c r="Y14" s="14">
        <v>3.0224793736216005E-2</v>
      </c>
      <c r="Z14" s="14">
        <v>1.277487264541834E-2</v>
      </c>
      <c r="AA14" s="14">
        <v>4.5725282511284417E-2</v>
      </c>
      <c r="AB14" s="14">
        <v>0.14493731763076245</v>
      </c>
      <c r="AC14" s="14">
        <v>0.86523106721966458</v>
      </c>
      <c r="AD14" s="14">
        <v>0.83842701809702114</v>
      </c>
      <c r="AE14" s="14">
        <v>4.5722695661803937E-3</v>
      </c>
      <c r="AF14" s="14">
        <v>2.7198144653893922E-2</v>
      </c>
      <c r="AG14" s="14">
        <v>0</v>
      </c>
      <c r="AH14" s="16">
        <v>44.254252138165533</v>
      </c>
      <c r="AI14" s="16">
        <v>45.669036159426611</v>
      </c>
      <c r="AJ14" s="16">
        <v>10.076711702407859</v>
      </c>
    </row>
    <row r="15" spans="1:37" s="8" customFormat="1">
      <c r="A15" s="12" t="s">
        <v>37</v>
      </c>
      <c r="B15" s="8" t="s">
        <v>16</v>
      </c>
      <c r="C15" s="8" t="s">
        <v>67</v>
      </c>
      <c r="D15" s="8" t="s">
        <v>66</v>
      </c>
      <c r="E15" s="13" t="s">
        <v>73</v>
      </c>
      <c r="F15" s="22">
        <v>52.777000000000001</v>
      </c>
      <c r="G15" s="22">
        <v>0.49299999999999999</v>
      </c>
      <c r="H15" s="22">
        <v>1.9059999999999999</v>
      </c>
      <c r="I15" s="22">
        <f t="shared" si="0"/>
        <v>6.3210002780652363</v>
      </c>
      <c r="J15" s="22">
        <v>16.445</v>
      </c>
      <c r="K15" s="22">
        <v>0.155</v>
      </c>
      <c r="L15" s="22">
        <v>21.23</v>
      </c>
      <c r="M15" s="22">
        <v>0.46700000000000003</v>
      </c>
      <c r="N15" s="22" t="s">
        <v>113</v>
      </c>
      <c r="O15" s="22">
        <v>0.30199999999999999</v>
      </c>
      <c r="P15" s="22" t="s">
        <v>113</v>
      </c>
      <c r="Q15" s="22">
        <v>3.3000000000000002E-2</v>
      </c>
      <c r="R15" s="22">
        <f t="shared" si="1"/>
        <v>100.12900027806525</v>
      </c>
      <c r="S15" s="22">
        <v>1.8247490624982305</v>
      </c>
      <c r="T15" s="22">
        <v>4.6790759019692931</v>
      </c>
      <c r="U15" s="22">
        <f t="shared" si="2"/>
        <v>82.262201804392717</v>
      </c>
      <c r="V15" s="14">
        <v>1.9323506802806878</v>
      </c>
      <c r="W15" s="14">
        <v>6.7649319719312206E-2</v>
      </c>
      <c r="X15" s="14">
        <v>1.3579642077387684E-2</v>
      </c>
      <c r="Y15" s="14">
        <v>1.4597641939041589E-2</v>
      </c>
      <c r="Z15" s="14">
        <v>8.7443787764114721E-3</v>
      </c>
      <c r="AA15" s="14">
        <v>5.0276195346148918E-2</v>
      </c>
      <c r="AB15" s="14">
        <v>0.14327467047290182</v>
      </c>
      <c r="AC15" s="14">
        <v>0.89782066717737397</v>
      </c>
      <c r="AD15" s="14">
        <v>0.83304853583692473</v>
      </c>
      <c r="AE15" s="14">
        <v>4.8079983087944431E-3</v>
      </c>
      <c r="AF15" s="14">
        <v>3.3159724422792011E-2</v>
      </c>
      <c r="AG15" s="14">
        <v>9.3440619937341479E-5</v>
      </c>
      <c r="AH15" s="16">
        <v>43.285987759100003</v>
      </c>
      <c r="AI15" s="16">
        <v>46.651608804837423</v>
      </c>
      <c r="AJ15" s="16">
        <v>10.062403436062567</v>
      </c>
    </row>
    <row r="16" spans="1:37" s="8" customFormat="1">
      <c r="A16" s="12" t="s">
        <v>37</v>
      </c>
      <c r="B16" s="8" t="s">
        <v>16</v>
      </c>
      <c r="C16" s="8" t="s">
        <v>67</v>
      </c>
      <c r="D16" s="8" t="s">
        <v>66</v>
      </c>
      <c r="E16" s="13" t="s">
        <v>73</v>
      </c>
      <c r="F16" s="22">
        <v>51.441000000000003</v>
      </c>
      <c r="G16" s="22">
        <v>0.91500000000000004</v>
      </c>
      <c r="H16" s="22">
        <v>3.3490000000000002</v>
      </c>
      <c r="I16" s="22">
        <f t="shared" si="0"/>
        <v>6.2760003152376331</v>
      </c>
      <c r="J16" s="22">
        <v>15.44</v>
      </c>
      <c r="K16" s="22">
        <v>0.13300000000000001</v>
      </c>
      <c r="L16" s="22">
        <v>21.760999999999999</v>
      </c>
      <c r="M16" s="22">
        <v>0.50700000000000001</v>
      </c>
      <c r="N16" s="22" t="s">
        <v>113</v>
      </c>
      <c r="O16" s="22">
        <v>0.316</v>
      </c>
      <c r="P16" s="22" t="s">
        <v>113</v>
      </c>
      <c r="Q16" s="22">
        <v>3.3000000000000002E-2</v>
      </c>
      <c r="R16" s="22">
        <f t="shared" si="1"/>
        <v>100.17100031523763</v>
      </c>
      <c r="S16" s="22">
        <v>2.0686856976728691</v>
      </c>
      <c r="T16" s="22">
        <v>4.4145797268966431</v>
      </c>
      <c r="U16" s="22">
        <f t="shared" si="2"/>
        <v>81.43154449789975</v>
      </c>
      <c r="V16" s="14">
        <v>1.8871057275771512</v>
      </c>
      <c r="W16" s="14">
        <v>0.11289427242284877</v>
      </c>
      <c r="X16" s="14">
        <v>2.5252715379410706E-2</v>
      </c>
      <c r="Y16" s="14">
        <v>3.1902106256750079E-2</v>
      </c>
      <c r="Z16" s="14">
        <v>9.1676087261815531E-3</v>
      </c>
      <c r="AA16" s="14">
        <v>5.7108315938824102E-2</v>
      </c>
      <c r="AB16" s="14">
        <v>0.13543916837245212</v>
      </c>
      <c r="AC16" s="14">
        <v>0.84459787550228271</v>
      </c>
      <c r="AD16" s="14">
        <v>0.85555144345884671</v>
      </c>
      <c r="AE16" s="14">
        <v>4.1336263520494613E-3</v>
      </c>
      <c r="AF16" s="14">
        <v>3.6070233985995855E-2</v>
      </c>
      <c r="AG16" s="14">
        <v>0</v>
      </c>
      <c r="AH16" s="16">
        <v>45.196360976530748</v>
      </c>
      <c r="AI16" s="16">
        <v>44.617714987290888</v>
      </c>
      <c r="AJ16" s="16">
        <v>10.185924036178367</v>
      </c>
    </row>
    <row r="17" spans="1:36" s="8" customFormat="1">
      <c r="A17" s="12" t="s">
        <v>37</v>
      </c>
      <c r="B17" s="8" t="s">
        <v>16</v>
      </c>
      <c r="C17" s="8" t="s">
        <v>67</v>
      </c>
      <c r="D17" s="8" t="s">
        <v>66</v>
      </c>
      <c r="E17" s="13" t="s">
        <v>73</v>
      </c>
      <c r="F17" s="22">
        <v>53.030999999999999</v>
      </c>
      <c r="G17" s="22">
        <v>0.42199999999999999</v>
      </c>
      <c r="H17" s="22">
        <v>1.8240000000000001</v>
      </c>
      <c r="I17" s="22">
        <f t="shared" si="0"/>
        <v>6.3810002429995736</v>
      </c>
      <c r="J17" s="22">
        <v>16.260000000000002</v>
      </c>
      <c r="K17" s="22">
        <v>0.16200000000000001</v>
      </c>
      <c r="L17" s="22">
        <v>21.227</v>
      </c>
      <c r="M17" s="22">
        <v>0.53400000000000003</v>
      </c>
      <c r="N17" s="22" t="s">
        <v>113</v>
      </c>
      <c r="O17" s="22">
        <v>0.40200000000000002</v>
      </c>
      <c r="P17" s="22" t="s">
        <v>113</v>
      </c>
      <c r="Q17" s="22">
        <v>3.1E-2</v>
      </c>
      <c r="R17" s="22">
        <f t="shared" si="1"/>
        <v>100.27400024299959</v>
      </c>
      <c r="S17" s="22">
        <v>1.5946374676777701</v>
      </c>
      <c r="T17" s="22">
        <v>4.9461321929064797</v>
      </c>
      <c r="U17" s="22">
        <f t="shared" si="2"/>
        <v>81.957239295281084</v>
      </c>
      <c r="V17" s="14">
        <v>1.940154351514018</v>
      </c>
      <c r="W17" s="14">
        <v>5.984564848598195E-2</v>
      </c>
      <c r="X17" s="14">
        <v>1.161499630847514E-2</v>
      </c>
      <c r="Y17" s="14">
        <v>1.880223182879584E-2</v>
      </c>
      <c r="Z17" s="14">
        <v>1.1630715381669749E-2</v>
      </c>
      <c r="AA17" s="14">
        <v>4.3902215886478586E-2</v>
      </c>
      <c r="AB17" s="14">
        <v>0.15133530926162106</v>
      </c>
      <c r="AC17" s="14">
        <v>0.88702246340535718</v>
      </c>
      <c r="AD17" s="14">
        <v>0.83227583980415765</v>
      </c>
      <c r="AE17" s="14">
        <v>5.0211821828513494E-3</v>
      </c>
      <c r="AF17" s="14">
        <v>3.788729902182765E-2</v>
      </c>
      <c r="AG17" s="14">
        <v>0</v>
      </c>
      <c r="AH17" s="16">
        <v>43.47040497459227</v>
      </c>
      <c r="AI17" s="16">
        <v>46.32986308345162</v>
      </c>
      <c r="AJ17" s="16">
        <v>10.199731941956111</v>
      </c>
    </row>
    <row r="18" spans="1:36" s="8" customFormat="1">
      <c r="A18" s="12" t="s">
        <v>27</v>
      </c>
      <c r="B18" s="8" t="s">
        <v>71</v>
      </c>
      <c r="C18" s="13" t="s">
        <v>28</v>
      </c>
      <c r="D18" s="8" t="s">
        <v>17</v>
      </c>
      <c r="E18" s="13" t="s">
        <v>73</v>
      </c>
      <c r="F18" s="22">
        <v>52.088000000000001</v>
      </c>
      <c r="G18" s="22">
        <v>0.26400000000000001</v>
      </c>
      <c r="H18" s="22">
        <v>2.2389999999999999</v>
      </c>
      <c r="I18" s="22">
        <f t="shared" si="0"/>
        <v>5.415000328115271</v>
      </c>
      <c r="J18" s="22">
        <v>16.491</v>
      </c>
      <c r="K18" s="22">
        <v>0.158</v>
      </c>
      <c r="L18" s="22">
        <v>21.582000000000001</v>
      </c>
      <c r="M18" s="22">
        <v>0.38800000000000001</v>
      </c>
      <c r="N18" s="22" t="s">
        <v>113</v>
      </c>
      <c r="O18" s="22">
        <v>0.48299999999999998</v>
      </c>
      <c r="P18" s="22" t="s">
        <v>113</v>
      </c>
      <c r="Q18" s="22">
        <v>2.9000000000000001E-2</v>
      </c>
      <c r="R18" s="22">
        <f t="shared" si="1"/>
        <v>99.137000328115278</v>
      </c>
      <c r="S18" s="22">
        <v>2.1531926904340364</v>
      </c>
      <c r="T18" s="22">
        <v>3.4775396451570195</v>
      </c>
      <c r="U18" s="22">
        <f t="shared" si="2"/>
        <v>84.444913236821847</v>
      </c>
      <c r="V18" s="14">
        <v>1.920914445411863</v>
      </c>
      <c r="W18" s="14">
        <v>7.9085554588137041E-2</v>
      </c>
      <c r="X18" s="14">
        <v>7.3612802407042868E-3</v>
      </c>
      <c r="Y18" s="14">
        <v>1.8229528188066196E-2</v>
      </c>
      <c r="Z18" s="14">
        <v>1.4082907102467004E-2</v>
      </c>
      <c r="AA18" s="14">
        <v>5.9754586906526672E-2</v>
      </c>
      <c r="AB18" s="14">
        <v>0.10725326297800192</v>
      </c>
      <c r="AC18" s="14">
        <v>0.9066212150470021</v>
      </c>
      <c r="AD18" s="14">
        <v>0.85277638348761009</v>
      </c>
      <c r="AE18" s="14">
        <v>4.818074257008375E-3</v>
      </c>
      <c r="AF18" s="14">
        <v>2.774271260203208E-2</v>
      </c>
      <c r="AG18" s="14">
        <v>9.409333816123859E-5</v>
      </c>
      <c r="AH18" s="16">
        <v>44.267751847744243</v>
      </c>
      <c r="AI18" s="16">
        <v>47.062845248439231</v>
      </c>
      <c r="AJ18" s="16">
        <v>8.6694029038165166</v>
      </c>
    </row>
    <row r="19" spans="1:36" s="8" customFormat="1">
      <c r="A19" s="12" t="s">
        <v>27</v>
      </c>
      <c r="B19" s="8" t="s">
        <v>71</v>
      </c>
      <c r="C19" s="13" t="s">
        <v>28</v>
      </c>
      <c r="D19" s="8" t="s">
        <v>17</v>
      </c>
      <c r="E19" s="13" t="s">
        <v>73</v>
      </c>
      <c r="F19" s="22">
        <v>52.58</v>
      </c>
      <c r="G19" s="22">
        <v>0.193</v>
      </c>
      <c r="H19" s="22">
        <v>2.1850000000000001</v>
      </c>
      <c r="I19" s="22">
        <f t="shared" si="0"/>
        <v>5.2390003153593616</v>
      </c>
      <c r="J19" s="22">
        <v>16.48</v>
      </c>
      <c r="K19" s="22">
        <v>0.14899999999999999</v>
      </c>
      <c r="L19" s="22">
        <v>22.006</v>
      </c>
      <c r="M19" s="22">
        <v>0.41099999999999998</v>
      </c>
      <c r="N19" s="22">
        <v>5.0000000000000001E-3</v>
      </c>
      <c r="O19" s="22">
        <v>0.45</v>
      </c>
      <c r="P19" s="22" t="s">
        <v>113</v>
      </c>
      <c r="Q19" s="22">
        <v>2.5000000000000001E-2</v>
      </c>
      <c r="R19" s="22">
        <f t="shared" si="1"/>
        <v>99.723000315359371</v>
      </c>
      <c r="S19" s="22">
        <v>2.0694845164681466</v>
      </c>
      <c r="T19" s="22">
        <v>3.3768609432255721</v>
      </c>
      <c r="U19" s="22">
        <f t="shared" si="2"/>
        <v>84.865447881980387</v>
      </c>
      <c r="V19" s="14">
        <v>1.9271273583201469</v>
      </c>
      <c r="W19" s="14">
        <v>7.2872641679853079E-2</v>
      </c>
      <c r="X19" s="14">
        <v>5.3472184633211314E-3</v>
      </c>
      <c r="Y19" s="14">
        <v>2.1511058466107083E-2</v>
      </c>
      <c r="Z19" s="14">
        <v>1.303998802209135E-2</v>
      </c>
      <c r="AA19" s="14">
        <v>5.707816833726944E-2</v>
      </c>
      <c r="AB19" s="14">
        <v>0.10350732759069564</v>
      </c>
      <c r="AC19" s="14">
        <v>0.90044167676738229</v>
      </c>
      <c r="AD19" s="14">
        <v>0.86417973924088365</v>
      </c>
      <c r="AE19" s="14">
        <v>4.5189026797835758E-3</v>
      </c>
      <c r="AF19" s="14">
        <v>2.920643263445977E-2</v>
      </c>
      <c r="AG19" s="14">
        <v>2.3378593517451476E-4</v>
      </c>
      <c r="AH19" s="16">
        <v>44.887629162506769</v>
      </c>
      <c r="AI19" s="16">
        <v>46.771163721918313</v>
      </c>
      <c r="AJ19" s="16">
        <v>8.3412071155749175</v>
      </c>
    </row>
    <row r="20" spans="1:36" s="8" customFormat="1">
      <c r="A20" s="12" t="s">
        <v>27</v>
      </c>
      <c r="B20" s="8" t="s">
        <v>71</v>
      </c>
      <c r="C20" s="13" t="s">
        <v>28</v>
      </c>
      <c r="D20" s="8" t="s">
        <v>17</v>
      </c>
      <c r="E20" s="13" t="s">
        <v>73</v>
      </c>
      <c r="F20" s="22">
        <v>52.39</v>
      </c>
      <c r="G20" s="22">
        <v>0.20399999999999999</v>
      </c>
      <c r="H20" s="22">
        <v>2.266</v>
      </c>
      <c r="I20" s="22">
        <f t="shared" si="0"/>
        <v>4.9350003759080341</v>
      </c>
      <c r="J20" s="22">
        <v>16.231999999999999</v>
      </c>
      <c r="K20" s="22">
        <v>0.13100000000000001</v>
      </c>
      <c r="L20" s="22">
        <v>22.712</v>
      </c>
      <c r="M20" s="22">
        <v>0.41799999999999998</v>
      </c>
      <c r="N20" s="22" t="s">
        <v>113</v>
      </c>
      <c r="O20" s="22">
        <v>0.46400000000000002</v>
      </c>
      <c r="P20" s="22" t="s">
        <v>113</v>
      </c>
      <c r="Q20" s="22">
        <v>2.3E-2</v>
      </c>
      <c r="R20" s="22">
        <f t="shared" si="1"/>
        <v>99.775000375908036</v>
      </c>
      <c r="S20" s="22">
        <v>2.4668234158246798</v>
      </c>
      <c r="T20" s="22">
        <v>2.7153321589415009</v>
      </c>
      <c r="U20" s="22">
        <f t="shared" si="2"/>
        <v>85.429614249359048</v>
      </c>
      <c r="V20" s="14">
        <v>1.9193820802421762</v>
      </c>
      <c r="W20" s="14">
        <v>8.0617919757823842E-2</v>
      </c>
      <c r="X20" s="14">
        <v>5.6549126315407674E-3</v>
      </c>
      <c r="Y20" s="14">
        <v>1.7224833610369417E-2</v>
      </c>
      <c r="Z20" s="14">
        <v>1.3440204027203464E-2</v>
      </c>
      <c r="AA20" s="14">
        <v>6.8009426253140756E-2</v>
      </c>
      <c r="AB20" s="14">
        <v>8.3196313790918533E-2</v>
      </c>
      <c r="AC20" s="14">
        <v>0.88653036811238084</v>
      </c>
      <c r="AD20" s="14">
        <v>0.89154147825524177</v>
      </c>
      <c r="AE20" s="14">
        <v>3.968025626574237E-3</v>
      </c>
      <c r="AF20" s="14">
        <v>2.9691776053482666E-2</v>
      </c>
      <c r="AG20" s="14">
        <v>0</v>
      </c>
      <c r="AH20" s="16">
        <v>46.211156162003881</v>
      </c>
      <c r="AI20" s="16">
        <v>45.951415926687034</v>
      </c>
      <c r="AJ20" s="16">
        <v>7.8374279113090788</v>
      </c>
    </row>
    <row r="21" spans="1:36" s="8" customFormat="1">
      <c r="A21" s="12" t="s">
        <v>27</v>
      </c>
      <c r="B21" s="8" t="s">
        <v>71</v>
      </c>
      <c r="C21" s="13" t="s">
        <v>28</v>
      </c>
      <c r="D21" s="8" t="s">
        <v>17</v>
      </c>
      <c r="E21" s="13" t="s">
        <v>73</v>
      </c>
      <c r="F21" s="22">
        <v>52.683999999999997</v>
      </c>
      <c r="G21" s="22">
        <v>0.185</v>
      </c>
      <c r="H21" s="22">
        <v>2.008</v>
      </c>
      <c r="I21" s="22">
        <f t="shared" si="0"/>
        <v>4.9250002860330255</v>
      </c>
      <c r="J21" s="22">
        <v>16.481000000000002</v>
      </c>
      <c r="K21" s="22">
        <v>0.14799999999999999</v>
      </c>
      <c r="L21" s="22">
        <v>22.318000000000001</v>
      </c>
      <c r="M21" s="22">
        <v>0.38200000000000001</v>
      </c>
      <c r="N21" s="22">
        <v>5.0000000000000001E-3</v>
      </c>
      <c r="O21" s="22">
        <v>0.38700000000000001</v>
      </c>
      <c r="P21" s="22" t="s">
        <v>113</v>
      </c>
      <c r="Q21" s="22">
        <v>1.4999999999999999E-2</v>
      </c>
      <c r="R21" s="22">
        <f t="shared" si="1"/>
        <v>99.538000286033025</v>
      </c>
      <c r="S21" s="22">
        <v>1.87703613954658</v>
      </c>
      <c r="T21" s="22">
        <v>3.2360275633315752</v>
      </c>
      <c r="U21" s="22">
        <f t="shared" si="2"/>
        <v>85.643047547408656</v>
      </c>
      <c r="V21" s="14">
        <v>1.9336387538665281</v>
      </c>
      <c r="W21" s="14">
        <v>6.6361246133471941E-2</v>
      </c>
      <c r="X21" s="14">
        <v>5.1304683598143762E-3</v>
      </c>
      <c r="Y21" s="14">
        <v>2.0497995185489781E-2</v>
      </c>
      <c r="Z21" s="14">
        <v>1.1230068597810091E-2</v>
      </c>
      <c r="AA21" s="14">
        <v>5.1842656376491623E-2</v>
      </c>
      <c r="AB21" s="14">
        <v>9.9329190547109869E-2</v>
      </c>
      <c r="AC21" s="14">
        <v>0.90175530398088655</v>
      </c>
      <c r="AD21" s="14">
        <v>0.87765738200906629</v>
      </c>
      <c r="AE21" s="14">
        <v>4.503125598864178E-3</v>
      </c>
      <c r="AF21" s="14">
        <v>2.718359058094973E-2</v>
      </c>
      <c r="AG21" s="14">
        <v>2.341127925532526E-4</v>
      </c>
      <c r="AH21" s="16">
        <v>45.460707213091773</v>
      </c>
      <c r="AI21" s="16">
        <v>46.708926162378226</v>
      </c>
      <c r="AJ21" s="16">
        <v>7.8303666245300079</v>
      </c>
    </row>
    <row r="22" spans="1:36" s="8" customFormat="1">
      <c r="A22" s="12" t="s">
        <v>27</v>
      </c>
      <c r="B22" s="8" t="s">
        <v>71</v>
      </c>
      <c r="C22" s="13" t="s">
        <v>28</v>
      </c>
      <c r="D22" s="8" t="s">
        <v>17</v>
      </c>
      <c r="E22" s="13" t="s">
        <v>73</v>
      </c>
      <c r="F22" s="22">
        <v>52.170999999999999</v>
      </c>
      <c r="G22" s="22">
        <v>0.22600000000000001</v>
      </c>
      <c r="H22" s="22">
        <v>2.1760000000000002</v>
      </c>
      <c r="I22" s="22">
        <f t="shared" si="0"/>
        <v>5.0390003847906559</v>
      </c>
      <c r="J22" s="22">
        <v>16.241</v>
      </c>
      <c r="K22" s="22">
        <v>0.158</v>
      </c>
      <c r="L22" s="22">
        <v>22.507999999999999</v>
      </c>
      <c r="M22" s="22">
        <v>0.40100000000000002</v>
      </c>
      <c r="N22" s="22" t="s">
        <v>113</v>
      </c>
      <c r="O22" s="22">
        <v>0.502</v>
      </c>
      <c r="P22" s="22" t="s">
        <v>113</v>
      </c>
      <c r="Q22" s="22">
        <v>2.1999999999999999E-2</v>
      </c>
      <c r="R22" s="22">
        <f t="shared" si="1"/>
        <v>99.444000384790641</v>
      </c>
      <c r="S22" s="22">
        <v>2.5251138841607847</v>
      </c>
      <c r="T22" s="22">
        <v>2.7668819198299861</v>
      </c>
      <c r="U22" s="22">
        <f t="shared" si="2"/>
        <v>85.175101360971553</v>
      </c>
      <c r="V22" s="14">
        <v>1.9184495292423631</v>
      </c>
      <c r="W22" s="14">
        <v>8.1550470757636884E-2</v>
      </c>
      <c r="X22" s="14">
        <v>6.2889920390874357E-3</v>
      </c>
      <c r="Y22" s="14">
        <v>1.2754770549579117E-2</v>
      </c>
      <c r="Z22" s="14">
        <v>1.4594854767630273E-2</v>
      </c>
      <c r="AA22" s="14">
        <v>6.9874738927792987E-2</v>
      </c>
      <c r="AB22" s="14">
        <v>8.5090274787868583E-2</v>
      </c>
      <c r="AC22" s="14">
        <v>0.89031261883857571</v>
      </c>
      <c r="AD22" s="14">
        <v>0.88681138448375496</v>
      </c>
      <c r="AE22" s="14">
        <v>4.8077680943434805E-3</v>
      </c>
      <c r="AF22" s="14">
        <v>2.8589887519770353E-2</v>
      </c>
      <c r="AG22" s="14">
        <v>0</v>
      </c>
      <c r="AH22" s="16">
        <v>45.899095572899107</v>
      </c>
      <c r="AI22" s="16">
        <v>46.080310533697769</v>
      </c>
      <c r="AJ22" s="16">
        <v>8.0205938934031202</v>
      </c>
    </row>
    <row r="23" spans="1:36" s="8" customFormat="1">
      <c r="A23" s="12" t="s">
        <v>29</v>
      </c>
      <c r="B23" s="8" t="s">
        <v>71</v>
      </c>
      <c r="C23" s="13" t="s">
        <v>28</v>
      </c>
      <c r="D23" s="8" t="s">
        <v>17</v>
      </c>
      <c r="E23" s="13" t="s">
        <v>73</v>
      </c>
      <c r="F23" s="22">
        <v>53.429000000000002</v>
      </c>
      <c r="G23" s="22">
        <v>0.182</v>
      </c>
      <c r="H23" s="22">
        <v>2.1669999999999998</v>
      </c>
      <c r="I23" s="22">
        <f t="shared" si="0"/>
        <v>4.9690000745250993</v>
      </c>
      <c r="J23" s="22">
        <v>16.643000000000001</v>
      </c>
      <c r="K23" s="22">
        <v>0.13300000000000001</v>
      </c>
      <c r="L23" s="22">
        <v>21.931999999999999</v>
      </c>
      <c r="M23" s="22">
        <v>0.34300000000000003</v>
      </c>
      <c r="N23" s="22" t="s">
        <v>113</v>
      </c>
      <c r="O23" s="22">
        <v>0.34699999999999998</v>
      </c>
      <c r="P23" s="22" t="s">
        <v>113</v>
      </c>
      <c r="Q23" s="22">
        <v>1.7999999999999999E-2</v>
      </c>
      <c r="R23" s="22">
        <f t="shared" si="1"/>
        <v>100.1630000745251</v>
      </c>
      <c r="S23" s="22">
        <v>0.48905647678454522</v>
      </c>
      <c r="T23" s="22">
        <v>4.5289429910482184</v>
      </c>
      <c r="U23" s="22">
        <f t="shared" si="2"/>
        <v>85.653952999484446</v>
      </c>
      <c r="V23" s="14">
        <v>1.9489239485994854</v>
      </c>
      <c r="W23" s="14">
        <v>5.1076051400514633E-2</v>
      </c>
      <c r="X23" s="14">
        <v>4.9944698305262472E-3</v>
      </c>
      <c r="Y23" s="14">
        <v>4.2084592258988099E-2</v>
      </c>
      <c r="Z23" s="14">
        <v>1.0007420872172967E-2</v>
      </c>
      <c r="AA23" s="14">
        <v>1.3424399647967329E-2</v>
      </c>
      <c r="AB23" s="14">
        <v>0.13816014620358788</v>
      </c>
      <c r="AC23" s="14">
        <v>0.90501964251733913</v>
      </c>
      <c r="AD23" s="14">
        <v>0.85717445501780098</v>
      </c>
      <c r="AE23" s="14">
        <v>4.1091776808713015E-3</v>
      </c>
      <c r="AF23" s="14">
        <v>2.4258214038201855E-2</v>
      </c>
      <c r="AG23" s="14">
        <v>9.3069286111130257E-5</v>
      </c>
      <c r="AH23" s="16">
        <v>44.789634265168331</v>
      </c>
      <c r="AI23" s="16">
        <v>47.289671961004963</v>
      </c>
      <c r="AJ23" s="16">
        <v>7.9206937738267085</v>
      </c>
    </row>
    <row r="24" spans="1:36" s="8" customFormat="1">
      <c r="A24" s="12" t="s">
        <v>29</v>
      </c>
      <c r="B24" s="8" t="s">
        <v>71</v>
      </c>
      <c r="C24" s="13" t="s">
        <v>28</v>
      </c>
      <c r="D24" s="8" t="s">
        <v>17</v>
      </c>
      <c r="E24" s="13" t="s">
        <v>73</v>
      </c>
      <c r="F24" s="22">
        <v>54.773000000000003</v>
      </c>
      <c r="G24" s="22">
        <v>3.1E-2</v>
      </c>
      <c r="H24" s="22">
        <v>0.30399999999999999</v>
      </c>
      <c r="I24" s="22">
        <f t="shared" si="0"/>
        <v>3.64</v>
      </c>
      <c r="J24" s="22">
        <v>16.445</v>
      </c>
      <c r="K24" s="22">
        <v>0.155</v>
      </c>
      <c r="L24" s="22">
        <v>24.742999999999999</v>
      </c>
      <c r="M24" s="22">
        <v>7.8E-2</v>
      </c>
      <c r="N24" s="22" t="s">
        <v>113</v>
      </c>
      <c r="O24" s="22">
        <v>0.17</v>
      </c>
      <c r="P24" s="22" t="s">
        <v>113</v>
      </c>
      <c r="Q24" s="22">
        <v>0.01</v>
      </c>
      <c r="R24" s="22">
        <f t="shared" si="1"/>
        <v>100.34900000000002</v>
      </c>
      <c r="S24" s="22">
        <v>0</v>
      </c>
      <c r="T24" s="22">
        <v>3.64</v>
      </c>
      <c r="U24" s="22">
        <f t="shared" si="2"/>
        <v>88.954556622995526</v>
      </c>
      <c r="V24" s="14">
        <v>1.9980536391185997</v>
      </c>
      <c r="W24" s="14">
        <v>1.9463608814003219E-3</v>
      </c>
      <c r="X24" s="14">
        <v>8.5075099928190272E-4</v>
      </c>
      <c r="Y24" s="14">
        <v>1.1123468576547717E-2</v>
      </c>
      <c r="Z24" s="14">
        <v>4.9030280677048958E-3</v>
      </c>
      <c r="AA24" s="14">
        <v>0</v>
      </c>
      <c r="AB24" s="14">
        <v>0.11104783138720078</v>
      </c>
      <c r="AC24" s="14">
        <v>0.8942996026934118</v>
      </c>
      <c r="AD24" s="14">
        <v>0.96708824813647143</v>
      </c>
      <c r="AE24" s="14">
        <v>4.7891423471275452E-3</v>
      </c>
      <c r="AF24" s="14">
        <v>5.5167343828965631E-3</v>
      </c>
      <c r="AG24" s="14">
        <v>0</v>
      </c>
      <c r="AH24" s="16">
        <v>49.030153776645925</v>
      </c>
      <c r="AI24" s="16">
        <v>45.33986130732481</v>
      </c>
      <c r="AJ24" s="16">
        <v>5.6299849160292661</v>
      </c>
    </row>
    <row r="25" spans="1:36" s="8" customFormat="1">
      <c r="A25" s="12" t="s">
        <v>29</v>
      </c>
      <c r="B25" s="8" t="s">
        <v>71</v>
      </c>
      <c r="C25" s="13" t="s">
        <v>28</v>
      </c>
      <c r="D25" s="8" t="s">
        <v>17</v>
      </c>
      <c r="E25" s="13" t="s">
        <v>73</v>
      </c>
      <c r="F25" s="22">
        <v>53.128999999999998</v>
      </c>
      <c r="G25" s="22">
        <v>0.248</v>
      </c>
      <c r="H25" s="22">
        <v>2.0939999999999999</v>
      </c>
      <c r="I25" s="22">
        <f t="shared" ref="I25:I56" si="3">T25+S25*0.69943/0.77731</f>
        <v>5.031000135018882</v>
      </c>
      <c r="J25" s="22">
        <v>16.602</v>
      </c>
      <c r="K25" s="22">
        <v>0.154</v>
      </c>
      <c r="L25" s="22">
        <v>21.890999999999998</v>
      </c>
      <c r="M25" s="22">
        <v>0.36599999999999999</v>
      </c>
      <c r="N25" s="22" t="s">
        <v>113</v>
      </c>
      <c r="O25" s="22">
        <v>0.308</v>
      </c>
      <c r="P25" s="22" t="s">
        <v>113</v>
      </c>
      <c r="Q25" s="22">
        <v>2.1000000000000001E-2</v>
      </c>
      <c r="R25" s="22">
        <f t="shared" si="1"/>
        <v>99.844000135018874</v>
      </c>
      <c r="S25" s="22">
        <v>0.88603516657385539</v>
      </c>
      <c r="T25" s="22">
        <v>4.2337383262723689</v>
      </c>
      <c r="U25" s="22">
        <f t="shared" si="2"/>
        <v>85.470301461592769</v>
      </c>
      <c r="V25" s="14">
        <v>1.944317332358148</v>
      </c>
      <c r="W25" s="14">
        <v>5.5682667641852035E-2</v>
      </c>
      <c r="X25" s="14">
        <v>6.8279030585822013E-3</v>
      </c>
      <c r="Y25" s="14">
        <v>3.4634000145306126E-2</v>
      </c>
      <c r="Z25" s="14">
        <v>8.9117104228401186E-3</v>
      </c>
      <c r="AA25" s="14">
        <v>2.4400823117972648E-2</v>
      </c>
      <c r="AB25" s="14">
        <v>0.12957690483745282</v>
      </c>
      <c r="AC25" s="14">
        <v>0.9057419046575409</v>
      </c>
      <c r="AD25" s="14">
        <v>0.85836943200768745</v>
      </c>
      <c r="AE25" s="14">
        <v>4.7735520231261437E-3</v>
      </c>
      <c r="AF25" s="14">
        <v>2.5969491655107389E-2</v>
      </c>
      <c r="AG25" s="14">
        <v>0</v>
      </c>
      <c r="AH25" s="16">
        <v>44.751281253847814</v>
      </c>
      <c r="AI25" s="16">
        <v>47.221055651900713</v>
      </c>
      <c r="AJ25" s="16">
        <v>8.0276630942514711</v>
      </c>
    </row>
    <row r="26" spans="1:36" s="8" customFormat="1">
      <c r="A26" s="12" t="s">
        <v>29</v>
      </c>
      <c r="B26" s="8" t="s">
        <v>71</v>
      </c>
      <c r="C26" s="13" t="s">
        <v>28</v>
      </c>
      <c r="D26" s="8" t="s">
        <v>17</v>
      </c>
      <c r="E26" s="13" t="s">
        <v>73</v>
      </c>
      <c r="F26" s="22">
        <v>52.789000000000001</v>
      </c>
      <c r="G26" s="22">
        <v>0.28399999999999997</v>
      </c>
      <c r="H26" s="22">
        <v>2.3290000000000002</v>
      </c>
      <c r="I26" s="22">
        <f t="shared" si="3"/>
        <v>5.1960001751258584</v>
      </c>
      <c r="J26" s="22">
        <v>16.664000000000001</v>
      </c>
      <c r="K26" s="22">
        <v>0.14399999999999999</v>
      </c>
      <c r="L26" s="22">
        <v>21.736000000000001</v>
      </c>
      <c r="M26" s="22">
        <v>0.32200000000000001</v>
      </c>
      <c r="N26" s="22" t="s">
        <v>113</v>
      </c>
      <c r="O26" s="22">
        <v>0.41899999999999998</v>
      </c>
      <c r="P26" s="22" t="s">
        <v>113</v>
      </c>
      <c r="Q26" s="22">
        <v>2.8000000000000001E-2</v>
      </c>
      <c r="R26" s="22">
        <f t="shared" si="1"/>
        <v>99.911000175125878</v>
      </c>
      <c r="S26" s="22">
        <v>1.1492294111580286</v>
      </c>
      <c r="T26" s="22">
        <v>4.1619139970935937</v>
      </c>
      <c r="U26" s="22">
        <f t="shared" si="2"/>
        <v>85.112239708792671</v>
      </c>
      <c r="V26" s="14">
        <v>1.931464826172818</v>
      </c>
      <c r="W26" s="14">
        <v>6.8535173827181994E-2</v>
      </c>
      <c r="X26" s="14">
        <v>7.817391607248354E-3</v>
      </c>
      <c r="Y26" s="14">
        <v>3.1896009491910488E-2</v>
      </c>
      <c r="Z26" s="14">
        <v>1.2120826511261479E-2</v>
      </c>
      <c r="AA26" s="14">
        <v>3.1642304966923218E-2</v>
      </c>
      <c r="AB26" s="14">
        <v>0.12735164345325853</v>
      </c>
      <c r="AC26" s="14">
        <v>0.9089315343519786</v>
      </c>
      <c r="AD26" s="14">
        <v>0.8521109186660466</v>
      </c>
      <c r="AE26" s="14">
        <v>4.4626342448632157E-3</v>
      </c>
      <c r="AF26" s="14">
        <v>2.2842629587717312E-2</v>
      </c>
      <c r="AG26" s="14">
        <v>0</v>
      </c>
      <c r="AH26" s="16">
        <v>44.379935611000462</v>
      </c>
      <c r="AI26" s="16">
        <v>47.33928657139738</v>
      </c>
      <c r="AJ26" s="16">
        <v>8.2807778176021571</v>
      </c>
    </row>
    <row r="27" spans="1:36" s="8" customFormat="1">
      <c r="A27" s="12" t="s">
        <v>29</v>
      </c>
      <c r="B27" s="8" t="s">
        <v>71</v>
      </c>
      <c r="C27" s="13" t="s">
        <v>28</v>
      </c>
      <c r="D27" s="8" t="s">
        <v>17</v>
      </c>
      <c r="E27" s="13" t="s">
        <v>73</v>
      </c>
      <c r="F27" s="22">
        <v>54.484000000000002</v>
      </c>
      <c r="G27" s="22">
        <v>6.3E-2</v>
      </c>
      <c r="H27" s="22">
        <v>0.42499999999999999</v>
      </c>
      <c r="I27" s="22">
        <f t="shared" si="3"/>
        <v>3.0630000038996332</v>
      </c>
      <c r="J27" s="22">
        <v>16.741</v>
      </c>
      <c r="K27" s="22">
        <v>0.127</v>
      </c>
      <c r="L27" s="22">
        <v>24.512</v>
      </c>
      <c r="M27" s="22">
        <v>0.16500000000000001</v>
      </c>
      <c r="N27" s="22" t="s">
        <v>113</v>
      </c>
      <c r="O27" s="22">
        <v>0.28299999999999997</v>
      </c>
      <c r="P27" s="22" t="s">
        <v>113</v>
      </c>
      <c r="Q27" s="22">
        <v>1.4E-2</v>
      </c>
      <c r="R27" s="22">
        <f t="shared" si="1"/>
        <v>99.877000003899639</v>
      </c>
      <c r="S27" s="22">
        <v>2.5590585539828348E-2</v>
      </c>
      <c r="T27" s="22">
        <v>3.0399733822890505</v>
      </c>
      <c r="U27" s="22">
        <f t="shared" si="2"/>
        <v>90.691501334744686</v>
      </c>
      <c r="V27" s="14">
        <v>1.9906162022345764</v>
      </c>
      <c r="W27" s="14">
        <v>9.3837977654236404E-3</v>
      </c>
      <c r="X27" s="14">
        <v>1.7316465796753861E-3</v>
      </c>
      <c r="Y27" s="14">
        <v>8.9167126649694721E-3</v>
      </c>
      <c r="Z27" s="14">
        <v>8.1748506946344897E-3</v>
      </c>
      <c r="AA27" s="14">
        <v>7.0358534491396583E-4</v>
      </c>
      <c r="AB27" s="14">
        <v>9.2887316216225868E-2</v>
      </c>
      <c r="AC27" s="14">
        <v>0.91181869502698198</v>
      </c>
      <c r="AD27" s="14">
        <v>0.95955624129916528</v>
      </c>
      <c r="AE27" s="14">
        <v>3.9301371337093294E-3</v>
      </c>
      <c r="AF27" s="14">
        <v>1.1688246219744526E-2</v>
      </c>
      <c r="AG27" s="14">
        <v>9.3219568116354771E-5</v>
      </c>
      <c r="AH27" s="16">
        <v>48.833227672338118</v>
      </c>
      <c r="AI27" s="16">
        <v>46.403793768107491</v>
      </c>
      <c r="AJ27" s="16">
        <v>4.7629785595543943</v>
      </c>
    </row>
    <row r="28" spans="1:36" s="8" customFormat="1">
      <c r="A28" s="12" t="s">
        <v>29</v>
      </c>
      <c r="B28" s="8" t="s">
        <v>71</v>
      </c>
      <c r="C28" s="13" t="s">
        <v>28</v>
      </c>
      <c r="D28" s="8" t="s">
        <v>17</v>
      </c>
      <c r="E28" s="13" t="s">
        <v>73</v>
      </c>
      <c r="F28" s="22">
        <v>54.076999999999998</v>
      </c>
      <c r="G28" s="22">
        <v>0.106</v>
      </c>
      <c r="H28" s="22">
        <v>1.0880000000000001</v>
      </c>
      <c r="I28" s="22">
        <f t="shared" si="3"/>
        <v>3.6810000724991805</v>
      </c>
      <c r="J28" s="22">
        <v>17.052</v>
      </c>
      <c r="K28" s="22">
        <v>0.13800000000000001</v>
      </c>
      <c r="L28" s="22">
        <v>23.398</v>
      </c>
      <c r="M28" s="22">
        <v>0.21099999999999999</v>
      </c>
      <c r="N28" s="22" t="s">
        <v>113</v>
      </c>
      <c r="O28" s="22">
        <v>0.223</v>
      </c>
      <c r="P28" s="22" t="s">
        <v>113</v>
      </c>
      <c r="Q28" s="22">
        <v>1.4E-2</v>
      </c>
      <c r="R28" s="22">
        <f t="shared" si="1"/>
        <v>99.988000072499176</v>
      </c>
      <c r="S28" s="22">
        <v>0.47576177817764481</v>
      </c>
      <c r="T28" s="22">
        <v>3.2529056693514145</v>
      </c>
      <c r="U28" s="22">
        <f t="shared" si="2"/>
        <v>89.198246387300728</v>
      </c>
      <c r="V28" s="14">
        <v>1.9714294951604965</v>
      </c>
      <c r="W28" s="14">
        <v>2.8570504839503519E-2</v>
      </c>
      <c r="X28" s="14">
        <v>2.9071984892283737E-3</v>
      </c>
      <c r="Y28" s="14">
        <v>1.8176444815344514E-2</v>
      </c>
      <c r="Z28" s="14">
        <v>6.4275929544217554E-3</v>
      </c>
      <c r="AA28" s="14">
        <v>1.3051974586749801E-2</v>
      </c>
      <c r="AB28" s="14">
        <v>9.917637093008122E-2</v>
      </c>
      <c r="AC28" s="14">
        <v>0.92672852068366229</v>
      </c>
      <c r="AD28" s="14">
        <v>0.91394599134201382</v>
      </c>
      <c r="AE28" s="14">
        <v>4.2612123683638189E-3</v>
      </c>
      <c r="AF28" s="14">
        <v>1.4914131631088937E-2</v>
      </c>
      <c r="AG28" s="14">
        <v>0</v>
      </c>
      <c r="AH28" s="16">
        <v>46.799357572352818</v>
      </c>
      <c r="AI28" s="16">
        <v>47.453897520014813</v>
      </c>
      <c r="AJ28" s="16">
        <v>5.746744907632368</v>
      </c>
    </row>
    <row r="29" spans="1:36" s="8" customFormat="1">
      <c r="A29" s="12" t="s">
        <v>29</v>
      </c>
      <c r="B29" s="8" t="s">
        <v>71</v>
      </c>
      <c r="C29" s="13" t="s">
        <v>28</v>
      </c>
      <c r="D29" s="8" t="s">
        <v>17</v>
      </c>
      <c r="E29" s="13" t="s">
        <v>73</v>
      </c>
      <c r="F29" s="22">
        <v>53.988</v>
      </c>
      <c r="G29" s="22">
        <v>8.4000000000000005E-2</v>
      </c>
      <c r="H29" s="22">
        <v>0.999</v>
      </c>
      <c r="I29" s="22">
        <f t="shared" si="3"/>
        <v>4.382000058183098</v>
      </c>
      <c r="J29" s="22">
        <v>16.901</v>
      </c>
      <c r="K29" s="22">
        <v>0.125</v>
      </c>
      <c r="L29" s="22">
        <v>23.914999999999999</v>
      </c>
      <c r="M29" s="22">
        <v>0.15</v>
      </c>
      <c r="N29" s="22" t="s">
        <v>113</v>
      </c>
      <c r="O29" s="22">
        <v>0.34300000000000003</v>
      </c>
      <c r="P29" s="22" t="s">
        <v>113</v>
      </c>
      <c r="Q29" s="22">
        <v>1.4999999999999999E-2</v>
      </c>
      <c r="R29" s="22">
        <f t="shared" si="1"/>
        <v>100.90200005818312</v>
      </c>
      <c r="S29" s="22">
        <v>0.38181527317066305</v>
      </c>
      <c r="T29" s="22">
        <v>4.0384395012447376</v>
      </c>
      <c r="U29" s="22">
        <f t="shared" si="2"/>
        <v>87.302094545902122</v>
      </c>
      <c r="V29" s="14">
        <v>1.9699852963153452</v>
      </c>
      <c r="W29" s="14">
        <v>3.7555316581638465E-2</v>
      </c>
      <c r="X29" s="14">
        <v>6.6290927266282225E-3</v>
      </c>
      <c r="Y29" s="14">
        <v>2.5481664149214975E-2</v>
      </c>
      <c r="Z29" s="14">
        <v>1.2757997574604411E-2</v>
      </c>
      <c r="AA29" s="14">
        <v>1.041883040925448E-2</v>
      </c>
      <c r="AB29" s="14">
        <v>0.1224698893905035</v>
      </c>
      <c r="AC29" s="14">
        <v>0.90865303899828087</v>
      </c>
      <c r="AD29" s="14">
        <v>0.88420891645524324</v>
      </c>
      <c r="AE29" s="14">
        <v>4.6070651400108393E-3</v>
      </c>
      <c r="AF29" s="14">
        <v>2.4185382505217436E-2</v>
      </c>
      <c r="AG29" s="14">
        <v>9.2520122019692827E-5</v>
      </c>
      <c r="AH29" s="16">
        <v>47.710383965078748</v>
      </c>
      <c r="AI29" s="16">
        <v>46.912690125080658</v>
      </c>
      <c r="AJ29" s="16">
        <v>5.3769259098405948</v>
      </c>
    </row>
    <row r="30" spans="1:36" s="8" customFormat="1">
      <c r="A30" s="12" t="s">
        <v>29</v>
      </c>
      <c r="B30" s="8" t="s">
        <v>71</v>
      </c>
      <c r="C30" s="13" t="s">
        <v>28</v>
      </c>
      <c r="D30" s="8" t="s">
        <v>17</v>
      </c>
      <c r="E30" s="13" t="s">
        <v>73</v>
      </c>
      <c r="F30" s="22">
        <v>54.119</v>
      </c>
      <c r="G30" s="22">
        <v>0.24299999999999999</v>
      </c>
      <c r="H30" s="22">
        <v>1.4750000000000001</v>
      </c>
      <c r="I30" s="22">
        <f t="shared" si="3"/>
        <v>3.4530000730190196</v>
      </c>
      <c r="J30" s="22">
        <v>16.809000000000001</v>
      </c>
      <c r="K30" s="22">
        <v>0.15</v>
      </c>
      <c r="L30" s="22">
        <v>22.757999999999999</v>
      </c>
      <c r="M30" s="22">
        <v>0.34399999999999997</v>
      </c>
      <c r="N30" s="22" t="s">
        <v>113</v>
      </c>
      <c r="O30" s="22">
        <v>0.44500000000000001</v>
      </c>
      <c r="P30" s="22" t="s">
        <v>113</v>
      </c>
      <c r="Q30" s="22">
        <v>1.4E-2</v>
      </c>
      <c r="R30" s="22">
        <f t="shared" si="1"/>
        <v>99.810000073019012</v>
      </c>
      <c r="S30" s="22">
        <v>0.47917312183266736</v>
      </c>
      <c r="T30" s="22">
        <v>3.02183611449099</v>
      </c>
      <c r="U30" s="22">
        <f t="shared" si="2"/>
        <v>89.666821449818528</v>
      </c>
      <c r="V30" s="14">
        <v>1.9624446834183615</v>
      </c>
      <c r="W30" s="14">
        <v>3.0014703684654753E-2</v>
      </c>
      <c r="X30" s="14">
        <v>2.3059250707682076E-3</v>
      </c>
      <c r="Y30" s="14">
        <v>1.2947540219633159E-2</v>
      </c>
      <c r="Z30" s="14">
        <v>9.8954308685844823E-3</v>
      </c>
      <c r="AA30" s="14">
        <v>1.315758566163102E-2</v>
      </c>
      <c r="AB30" s="14">
        <v>9.2215672202895047E-2</v>
      </c>
      <c r="AC30" s="14">
        <v>0.91936230414141606</v>
      </c>
      <c r="AD30" s="14">
        <v>0.93499495374613317</v>
      </c>
      <c r="AE30" s="14">
        <v>3.8633245295712961E-3</v>
      </c>
      <c r="AF30" s="14">
        <v>1.0612161769152065E-2</v>
      </c>
      <c r="AG30" s="14">
        <v>0</v>
      </c>
      <c r="AH30" s="16">
        <v>45.915025647800888</v>
      </c>
      <c r="AI30" s="16">
        <v>47.184355206250743</v>
      </c>
      <c r="AJ30" s="16">
        <v>6.9006191459483688</v>
      </c>
    </row>
    <row r="31" spans="1:36" s="8" customFormat="1">
      <c r="A31" s="12" t="s">
        <v>29</v>
      </c>
      <c r="B31" s="8" t="s">
        <v>71</v>
      </c>
      <c r="C31" s="13" t="s">
        <v>28</v>
      </c>
      <c r="D31" s="8" t="s">
        <v>17</v>
      </c>
      <c r="E31" s="13" t="s">
        <v>73</v>
      </c>
      <c r="F31" s="22">
        <v>54.463999999999999</v>
      </c>
      <c r="G31" s="22">
        <v>6.6000000000000003E-2</v>
      </c>
      <c r="H31" s="22">
        <v>0.53900000000000003</v>
      </c>
      <c r="I31" s="22">
        <f t="shared" si="3"/>
        <v>3.6510000815717278</v>
      </c>
      <c r="J31" s="22">
        <v>16.622</v>
      </c>
      <c r="K31" s="22">
        <v>0.13100000000000001</v>
      </c>
      <c r="L31" s="22">
        <v>24.396999999999998</v>
      </c>
      <c r="M31" s="22">
        <v>0.20899999999999999</v>
      </c>
      <c r="N31" s="22" t="s">
        <v>113</v>
      </c>
      <c r="O31" s="22">
        <v>0.25700000000000001</v>
      </c>
      <c r="P31" s="22" t="s">
        <v>113</v>
      </c>
      <c r="Q31" s="22">
        <v>1.7000000000000001E-2</v>
      </c>
      <c r="R31" s="22">
        <f t="shared" si="1"/>
        <v>100.35300008157174</v>
      </c>
      <c r="S31" s="22">
        <v>0.53529860884331726</v>
      </c>
      <c r="T31" s="22">
        <v>3.1693339432443146</v>
      </c>
      <c r="U31" s="22">
        <f t="shared" si="2"/>
        <v>89.029870490113709</v>
      </c>
      <c r="V31" s="14">
        <v>1.9829635972041206</v>
      </c>
      <c r="W31" s="14">
        <v>1.7036402795879368E-2</v>
      </c>
      <c r="X31" s="14">
        <v>1.8077955070155401E-3</v>
      </c>
      <c r="Y31" s="14">
        <v>6.0922158516630576E-3</v>
      </c>
      <c r="Z31" s="14">
        <v>7.3979803672368782E-3</v>
      </c>
      <c r="AA31" s="14">
        <v>1.4666258442651812E-2</v>
      </c>
      <c r="AB31" s="14">
        <v>9.6503106355005266E-2</v>
      </c>
      <c r="AC31" s="14">
        <v>0.9021879684489823</v>
      </c>
      <c r="AD31" s="14">
        <v>0.95173221523565987</v>
      </c>
      <c r="AE31" s="14">
        <v>4.039819268637888E-3</v>
      </c>
      <c r="AF31" s="14">
        <v>1.4753611757369153E-2</v>
      </c>
      <c r="AG31" s="14">
        <v>0</v>
      </c>
      <c r="AH31" s="16">
        <v>48.432002295809511</v>
      </c>
      <c r="AI31" s="16">
        <v>45.9107814779113</v>
      </c>
      <c r="AJ31" s="16">
        <v>5.6572162262791892</v>
      </c>
    </row>
    <row r="32" spans="1:36" s="8" customFormat="1">
      <c r="A32" s="12" t="s">
        <v>29</v>
      </c>
      <c r="B32" s="8" t="s">
        <v>71</v>
      </c>
      <c r="C32" s="13" t="s">
        <v>28</v>
      </c>
      <c r="D32" s="8" t="s">
        <v>17</v>
      </c>
      <c r="E32" s="13" t="s">
        <v>73</v>
      </c>
      <c r="F32" s="22">
        <v>52.725000000000001</v>
      </c>
      <c r="G32" s="22">
        <v>0.27700000000000002</v>
      </c>
      <c r="H32" s="22">
        <v>2.3959999999999999</v>
      </c>
      <c r="I32" s="22">
        <f t="shared" si="3"/>
        <v>5.0830002307764444</v>
      </c>
      <c r="J32" s="22">
        <v>16.7</v>
      </c>
      <c r="K32" s="22">
        <v>0.14199999999999999</v>
      </c>
      <c r="L32" s="22">
        <v>21.893999999999998</v>
      </c>
      <c r="M32" s="22">
        <v>0.34399999999999997</v>
      </c>
      <c r="N32" s="22" t="s">
        <v>113</v>
      </c>
      <c r="O32" s="22">
        <v>0.48599999999999999</v>
      </c>
      <c r="P32" s="22" t="s">
        <v>113</v>
      </c>
      <c r="Q32" s="22">
        <v>0.02</v>
      </c>
      <c r="R32" s="22">
        <f t="shared" si="1"/>
        <v>100.06700023077644</v>
      </c>
      <c r="S32" s="22">
        <v>1.5144255616235855</v>
      </c>
      <c r="T32" s="22">
        <v>3.7203075205753864</v>
      </c>
      <c r="U32" s="22">
        <f t="shared" si="2"/>
        <v>85.415607583086711</v>
      </c>
      <c r="V32" s="14">
        <v>1.9251213980693866</v>
      </c>
      <c r="W32" s="14">
        <v>7.4878601930613353E-2</v>
      </c>
      <c r="X32" s="14">
        <v>7.6088927317328409E-3</v>
      </c>
      <c r="Y32" s="14">
        <v>2.8227429065045564E-2</v>
      </c>
      <c r="Z32" s="14">
        <v>1.4029837657575879E-2</v>
      </c>
      <c r="AA32" s="14">
        <v>4.1610935111402583E-2</v>
      </c>
      <c r="AB32" s="14">
        <v>0.11360264855830925</v>
      </c>
      <c r="AC32" s="14">
        <v>0.90900558086340899</v>
      </c>
      <c r="AD32" s="14">
        <v>0.85652448600627562</v>
      </c>
      <c r="AE32" s="14">
        <v>4.3915245039722111E-3</v>
      </c>
      <c r="AF32" s="14">
        <v>2.4352683954604808E-2</v>
      </c>
      <c r="AG32" s="14">
        <v>0</v>
      </c>
      <c r="AH32" s="16">
        <v>44.5933784951334</v>
      </c>
      <c r="AI32" s="16">
        <v>47.325710570910175</v>
      </c>
      <c r="AJ32" s="16">
        <v>8.0809109339564227</v>
      </c>
    </row>
    <row r="33" spans="1:36" s="8" customFormat="1">
      <c r="A33" s="12" t="s">
        <v>29</v>
      </c>
      <c r="B33" s="8" t="s">
        <v>71</v>
      </c>
      <c r="C33" s="13" t="s">
        <v>28</v>
      </c>
      <c r="D33" s="8" t="s">
        <v>17</v>
      </c>
      <c r="E33" s="13" t="s">
        <v>73</v>
      </c>
      <c r="F33" s="22">
        <v>53.287999999999997</v>
      </c>
      <c r="G33" s="22">
        <v>0.20499999999999999</v>
      </c>
      <c r="H33" s="22">
        <v>2.165</v>
      </c>
      <c r="I33" s="22">
        <f t="shared" si="3"/>
        <v>5.1070001440742718</v>
      </c>
      <c r="J33" s="22">
        <v>16.673999999999999</v>
      </c>
      <c r="K33" s="22">
        <v>0.14199999999999999</v>
      </c>
      <c r="L33" s="22">
        <v>21.88</v>
      </c>
      <c r="M33" s="22">
        <v>0.371</v>
      </c>
      <c r="N33" s="22" t="s">
        <v>113</v>
      </c>
      <c r="O33" s="22">
        <v>0.42899999999999999</v>
      </c>
      <c r="P33" s="22" t="s">
        <v>113</v>
      </c>
      <c r="Q33" s="22">
        <v>2.5000000000000001E-2</v>
      </c>
      <c r="R33" s="22">
        <f t="shared" si="1"/>
        <v>100.28600014407426</v>
      </c>
      <c r="S33" s="22">
        <v>0.94545940474952261</v>
      </c>
      <c r="T33" s="22">
        <v>4.2562679118066322</v>
      </c>
      <c r="U33" s="22">
        <f t="shared" si="2"/>
        <v>85.337344068386543</v>
      </c>
      <c r="V33" s="14">
        <v>1.9418243419806198</v>
      </c>
      <c r="W33" s="14">
        <v>5.8175658019380183E-2</v>
      </c>
      <c r="X33" s="14">
        <v>5.6199770356966149E-3</v>
      </c>
      <c r="Y33" s="14">
        <v>3.4805327205768802E-2</v>
      </c>
      <c r="Z33" s="14">
        <v>1.2359834515299558E-2</v>
      </c>
      <c r="AA33" s="14">
        <v>2.592635228979992E-2</v>
      </c>
      <c r="AB33" s="14">
        <v>0.12971122501751439</v>
      </c>
      <c r="AC33" s="14">
        <v>0.90579279746331876</v>
      </c>
      <c r="AD33" s="14">
        <v>0.85428144629659919</v>
      </c>
      <c r="AE33" s="14">
        <v>4.3828266909021812E-3</v>
      </c>
      <c r="AF33" s="14">
        <v>2.6212068066020073E-2</v>
      </c>
      <c r="AG33" s="14">
        <v>0</v>
      </c>
      <c r="AH33" s="16">
        <v>44.593421458384263</v>
      </c>
      <c r="AI33" s="16">
        <v>47.282309766126858</v>
      </c>
      <c r="AJ33" s="16">
        <v>8.1242687754888685</v>
      </c>
    </row>
    <row r="34" spans="1:36" s="8" customFormat="1">
      <c r="A34" s="12" t="s">
        <v>30</v>
      </c>
      <c r="B34" s="8" t="s">
        <v>71</v>
      </c>
      <c r="C34" s="13" t="s">
        <v>28</v>
      </c>
      <c r="D34" s="8" t="s">
        <v>17</v>
      </c>
      <c r="E34" s="13" t="s">
        <v>73</v>
      </c>
      <c r="F34" s="22">
        <v>52.067</v>
      </c>
      <c r="G34" s="22">
        <v>0.318</v>
      </c>
      <c r="H34" s="22">
        <v>2.052</v>
      </c>
      <c r="I34" s="22">
        <f t="shared" si="3"/>
        <v>5.2390003506707679</v>
      </c>
      <c r="J34" s="22">
        <v>16.722999999999999</v>
      </c>
      <c r="K34" s="22">
        <v>0.16</v>
      </c>
      <c r="L34" s="22">
        <v>21.791</v>
      </c>
      <c r="M34" s="22">
        <v>0.312</v>
      </c>
      <c r="N34" s="22" t="s">
        <v>113</v>
      </c>
      <c r="O34" s="22">
        <v>0.39700000000000002</v>
      </c>
      <c r="P34" s="22">
        <v>1.9E-2</v>
      </c>
      <c r="Q34" s="22">
        <v>2.9000000000000001E-2</v>
      </c>
      <c r="R34" s="22">
        <f t="shared" si="1"/>
        <v>99.107000350670759</v>
      </c>
      <c r="S34" s="22">
        <v>2.3012087534927028</v>
      </c>
      <c r="T34" s="22">
        <v>3.1683535836725292</v>
      </c>
      <c r="U34" s="22">
        <f t="shared" si="2"/>
        <v>85.052493918995623</v>
      </c>
      <c r="V34" s="14">
        <v>1.9199042781826319</v>
      </c>
      <c r="W34" s="14">
        <v>8.0095721817368126E-2</v>
      </c>
      <c r="X34" s="14">
        <v>8.8215378279970259E-3</v>
      </c>
      <c r="Y34" s="14">
        <v>9.0807118860444236E-3</v>
      </c>
      <c r="Z34" s="14">
        <v>1.1573970511680621E-2</v>
      </c>
      <c r="AA34" s="14">
        <v>6.3854432567720776E-2</v>
      </c>
      <c r="AB34" s="14">
        <v>9.7705440515595113E-2</v>
      </c>
      <c r="AC34" s="14">
        <v>0.91926294967319466</v>
      </c>
      <c r="AD34" s="14">
        <v>0.860928962516608</v>
      </c>
      <c r="AE34" s="14">
        <v>4.9971505873299986E-3</v>
      </c>
      <c r="AF34" s="14">
        <v>2.2305834332301423E-2</v>
      </c>
      <c r="AG34" s="14">
        <v>4.7040893447066801E-5</v>
      </c>
      <c r="AH34" s="16">
        <v>44.337745382606329</v>
      </c>
      <c r="AI34" s="16">
        <v>47.341939203825426</v>
      </c>
      <c r="AJ34" s="16">
        <v>8.3203154135682471</v>
      </c>
    </row>
    <row r="35" spans="1:36" s="8" customFormat="1">
      <c r="A35" s="12" t="s">
        <v>30</v>
      </c>
      <c r="B35" s="8" t="s">
        <v>71</v>
      </c>
      <c r="C35" s="13" t="s">
        <v>28</v>
      </c>
      <c r="D35" s="8" t="s">
        <v>17</v>
      </c>
      <c r="E35" s="13" t="s">
        <v>73</v>
      </c>
      <c r="F35" s="22">
        <v>52.250999999999998</v>
      </c>
      <c r="G35" s="22">
        <v>0.32</v>
      </c>
      <c r="H35" s="22">
        <v>2.1850000000000001</v>
      </c>
      <c r="I35" s="22">
        <f t="shared" si="3"/>
        <v>5.3280003056066301</v>
      </c>
      <c r="J35" s="22">
        <v>16.687999999999999</v>
      </c>
      <c r="K35" s="22">
        <v>0.16</v>
      </c>
      <c r="L35" s="22">
        <v>21.742000000000001</v>
      </c>
      <c r="M35" s="22">
        <v>0.311</v>
      </c>
      <c r="N35" s="22" t="s">
        <v>113</v>
      </c>
      <c r="O35" s="22">
        <v>0.45800000000000002</v>
      </c>
      <c r="P35" s="22" t="s">
        <v>113</v>
      </c>
      <c r="Q35" s="22">
        <v>2.5999999999999999E-2</v>
      </c>
      <c r="R35" s="22">
        <f t="shared" si="1"/>
        <v>99.469000305606627</v>
      </c>
      <c r="S35" s="22">
        <v>2.0054841058509996</v>
      </c>
      <c r="T35" s="22">
        <v>3.5234490349998393</v>
      </c>
      <c r="U35" s="22">
        <f t="shared" si="2"/>
        <v>84.810098251081627</v>
      </c>
      <c r="V35" s="14">
        <v>1.9205277447801956</v>
      </c>
      <c r="W35" s="14">
        <v>7.9472255219804389E-2</v>
      </c>
      <c r="X35" s="14">
        <v>8.8486316545231796E-3</v>
      </c>
      <c r="Y35" s="14">
        <v>1.5180474442407263E-2</v>
      </c>
      <c r="Z35" s="14">
        <v>1.3309639748018968E-2</v>
      </c>
      <c r="AA35" s="14">
        <v>5.5470644877014447E-2</v>
      </c>
      <c r="AB35" s="14">
        <v>0.10830837917770741</v>
      </c>
      <c r="AC35" s="14">
        <v>0.91440547058330035</v>
      </c>
      <c r="AD35" s="14">
        <v>0.85624610059029904</v>
      </c>
      <c r="AE35" s="14">
        <v>4.9811703549663645E-3</v>
      </c>
      <c r="AF35" s="14">
        <v>2.2163238765465859E-2</v>
      </c>
      <c r="AG35" s="14">
        <v>1.4067138851314359E-4</v>
      </c>
      <c r="AH35" s="16">
        <v>44.263469710539603</v>
      </c>
      <c r="AI35" s="16">
        <v>47.270006628248808</v>
      </c>
      <c r="AJ35" s="16">
        <v>8.466523661211582</v>
      </c>
    </row>
    <row r="36" spans="1:36" s="8" customFormat="1">
      <c r="A36" s="12" t="s">
        <v>30</v>
      </c>
      <c r="B36" s="8" t="s">
        <v>71</v>
      </c>
      <c r="C36" s="13" t="s">
        <v>28</v>
      </c>
      <c r="D36" s="8" t="s">
        <v>17</v>
      </c>
      <c r="E36" s="13" t="s">
        <v>73</v>
      </c>
      <c r="F36" s="22">
        <v>52.593000000000004</v>
      </c>
      <c r="G36" s="22">
        <v>0.29399999999999998</v>
      </c>
      <c r="H36" s="22">
        <v>2.0569999999999999</v>
      </c>
      <c r="I36" s="22">
        <f t="shared" si="3"/>
        <v>5.2030001832906283</v>
      </c>
      <c r="J36" s="22">
        <v>16.687000000000001</v>
      </c>
      <c r="K36" s="22">
        <v>0.16700000000000001</v>
      </c>
      <c r="L36" s="22">
        <v>21.648</v>
      </c>
      <c r="M36" s="22">
        <v>0.29299999999999998</v>
      </c>
      <c r="N36" s="22" t="s">
        <v>113</v>
      </c>
      <c r="O36" s="22">
        <v>0.40500000000000003</v>
      </c>
      <c r="P36" s="22" t="s">
        <v>113</v>
      </c>
      <c r="Q36" s="22">
        <v>2.7E-2</v>
      </c>
      <c r="R36" s="22">
        <f t="shared" si="1"/>
        <v>99.374000183290633</v>
      </c>
      <c r="S36" s="22">
        <v>1.2028091242365682</v>
      </c>
      <c r="T36" s="22">
        <v>4.1207025340068384</v>
      </c>
      <c r="U36" s="22">
        <f t="shared" si="2"/>
        <v>85.112657656627789</v>
      </c>
      <c r="V36" s="14">
        <v>1.9351230650577185</v>
      </c>
      <c r="W36" s="14">
        <v>6.4876934942281528E-2</v>
      </c>
      <c r="X36" s="14">
        <v>8.1381958085731607E-3</v>
      </c>
      <c r="Y36" s="14">
        <v>2.4324257341501912E-2</v>
      </c>
      <c r="Z36" s="14">
        <v>1.1781769224405127E-2</v>
      </c>
      <c r="AA36" s="14">
        <v>3.3303921196849363E-2</v>
      </c>
      <c r="AB36" s="14">
        <v>0.12680021600372882</v>
      </c>
      <c r="AC36" s="14">
        <v>0.91530841776688343</v>
      </c>
      <c r="AD36" s="14">
        <v>0.85343718294477533</v>
      </c>
      <c r="AE36" s="14">
        <v>5.2045423787475164E-3</v>
      </c>
      <c r="AF36" s="14">
        <v>2.0902350331912317E-2</v>
      </c>
      <c r="AG36" s="14">
        <v>0</v>
      </c>
      <c r="AH36" s="16">
        <v>44.245913311449819</v>
      </c>
      <c r="AI36" s="16">
        <v>47.453588518388266</v>
      </c>
      <c r="AJ36" s="16">
        <v>8.3004981701619194</v>
      </c>
    </row>
    <row r="37" spans="1:36" s="8" customFormat="1">
      <c r="A37" s="12" t="s">
        <v>30</v>
      </c>
      <c r="B37" s="8" t="s">
        <v>71</v>
      </c>
      <c r="C37" s="13" t="s">
        <v>28</v>
      </c>
      <c r="D37" s="8" t="s">
        <v>17</v>
      </c>
      <c r="E37" s="13" t="s">
        <v>73</v>
      </c>
      <c r="F37" s="22">
        <v>52.387999999999998</v>
      </c>
      <c r="G37" s="22">
        <v>0.316</v>
      </c>
      <c r="H37" s="22">
        <v>2.0819999999999999</v>
      </c>
      <c r="I37" s="22">
        <f t="shared" si="3"/>
        <v>5.1460002371946016</v>
      </c>
      <c r="J37" s="22">
        <v>16.652000000000001</v>
      </c>
      <c r="K37" s="22">
        <v>0.161</v>
      </c>
      <c r="L37" s="22">
        <v>21.576000000000001</v>
      </c>
      <c r="M37" s="22">
        <v>0.35899999999999999</v>
      </c>
      <c r="N37" s="22" t="s">
        <v>113</v>
      </c>
      <c r="O37" s="22">
        <v>0.50900000000000001</v>
      </c>
      <c r="P37" s="22" t="s">
        <v>113</v>
      </c>
      <c r="Q37" s="22">
        <v>2.3E-2</v>
      </c>
      <c r="R37" s="22">
        <f t="shared" si="1"/>
        <v>99.212000237194587</v>
      </c>
      <c r="S37" s="22">
        <v>1.5565434733438805</v>
      </c>
      <c r="T37" s="22">
        <v>3.7454094798893949</v>
      </c>
      <c r="U37" s="22">
        <f t="shared" si="2"/>
        <v>85.225279255497526</v>
      </c>
      <c r="V37" s="14">
        <v>1.9298038594897613</v>
      </c>
      <c r="W37" s="14">
        <v>7.0196140510238703E-2</v>
      </c>
      <c r="X37" s="14">
        <v>8.7572670589675123E-3</v>
      </c>
      <c r="Y37" s="14">
        <v>2.0193321107165277E-2</v>
      </c>
      <c r="Z37" s="14">
        <v>1.4824292575005178E-2</v>
      </c>
      <c r="AA37" s="14">
        <v>4.3147994827119215E-2</v>
      </c>
      <c r="AB37" s="14">
        <v>0.11538483699786056</v>
      </c>
      <c r="AC37" s="14">
        <v>0.91444228366663838</v>
      </c>
      <c r="AD37" s="14">
        <v>0.85157993798733889</v>
      </c>
      <c r="AE37" s="14">
        <v>5.0233410059559473E-3</v>
      </c>
      <c r="AF37" s="14">
        <v>2.5640273741394694E-2</v>
      </c>
      <c r="AG37" s="14">
        <v>0</v>
      </c>
      <c r="AH37" s="16">
        <v>44.248146419504337</v>
      </c>
      <c r="AI37" s="16">
        <v>47.514477801693957</v>
      </c>
      <c r="AJ37" s="16">
        <v>8.2373757788017041</v>
      </c>
    </row>
    <row r="38" spans="1:36" s="8" customFormat="1">
      <c r="A38" s="12" t="s">
        <v>30</v>
      </c>
      <c r="B38" s="8" t="s">
        <v>71</v>
      </c>
      <c r="C38" s="13" t="s">
        <v>28</v>
      </c>
      <c r="D38" s="8" t="s">
        <v>17</v>
      </c>
      <c r="E38" s="13" t="s">
        <v>73</v>
      </c>
      <c r="F38" s="22">
        <v>54.284999999999997</v>
      </c>
      <c r="G38" s="22">
        <v>5.2999999999999999E-2</v>
      </c>
      <c r="H38" s="22">
        <v>0.44</v>
      </c>
      <c r="I38" s="22">
        <f t="shared" si="3"/>
        <v>2.4010000877410009</v>
      </c>
      <c r="J38" s="22">
        <v>17.231999999999999</v>
      </c>
      <c r="K38" s="22">
        <v>0.154</v>
      </c>
      <c r="L38" s="22">
        <v>24.794</v>
      </c>
      <c r="M38" s="22">
        <v>0.09</v>
      </c>
      <c r="N38" s="22" t="s">
        <v>113</v>
      </c>
      <c r="O38" s="22">
        <v>0.21299999999999999</v>
      </c>
      <c r="P38" s="22" t="s">
        <v>113</v>
      </c>
      <c r="Q38" s="22">
        <v>1.7999999999999999E-2</v>
      </c>
      <c r="R38" s="22">
        <f t="shared" si="1"/>
        <v>99.680000087740993</v>
      </c>
      <c r="S38" s="22">
        <v>0.57578326691771098</v>
      </c>
      <c r="T38" s="22">
        <v>1.8829055175177252</v>
      </c>
      <c r="U38" s="22">
        <f t="shared" si="2"/>
        <v>92.750311983037108</v>
      </c>
      <c r="V38" s="14">
        <v>1.9812751557808559</v>
      </c>
      <c r="W38" s="14">
        <v>1.872484421914411E-2</v>
      </c>
      <c r="X38" s="14">
        <v>1.4552613018404773E-3</v>
      </c>
      <c r="Y38" s="14">
        <v>2.0178833526401235E-4</v>
      </c>
      <c r="Z38" s="14">
        <v>6.1463798808825323E-3</v>
      </c>
      <c r="AA38" s="14">
        <v>1.581400976031495E-2</v>
      </c>
      <c r="AB38" s="14">
        <v>5.7472695113665685E-2</v>
      </c>
      <c r="AC38" s="14">
        <v>0.9375818317152288</v>
      </c>
      <c r="AD38" s="14">
        <v>0.96958231340385626</v>
      </c>
      <c r="AE38" s="14">
        <v>4.7607031861731184E-3</v>
      </c>
      <c r="AF38" s="14">
        <v>6.368751712654365E-3</v>
      </c>
      <c r="AG38" s="14">
        <v>0</v>
      </c>
      <c r="AH38" s="16">
        <v>48.957655950272695</v>
      </c>
      <c r="AI38" s="16">
        <v>47.341837931424131</v>
      </c>
      <c r="AJ38" s="16">
        <v>3.7005061183031756</v>
      </c>
    </row>
    <row r="39" spans="1:36" s="8" customFormat="1">
      <c r="A39" s="12" t="s">
        <v>30</v>
      </c>
      <c r="B39" s="8" t="s">
        <v>71</v>
      </c>
      <c r="C39" s="13" t="s">
        <v>28</v>
      </c>
      <c r="D39" s="8" t="s">
        <v>17</v>
      </c>
      <c r="E39" s="13" t="s">
        <v>73</v>
      </c>
      <c r="F39" s="22">
        <v>52.529000000000003</v>
      </c>
      <c r="G39" s="22">
        <v>0.32400000000000001</v>
      </c>
      <c r="H39" s="22">
        <v>2.2160000000000002</v>
      </c>
      <c r="I39" s="22">
        <f t="shared" si="3"/>
        <v>5.1820001485084948</v>
      </c>
      <c r="J39" s="22">
        <v>16.495999999999999</v>
      </c>
      <c r="K39" s="22">
        <v>0.158</v>
      </c>
      <c r="L39" s="22">
        <v>21.707999999999998</v>
      </c>
      <c r="M39" s="22">
        <v>0.29599999999999999</v>
      </c>
      <c r="N39" s="22">
        <v>5.0000000000000001E-3</v>
      </c>
      <c r="O39" s="22">
        <v>0.48699999999999999</v>
      </c>
      <c r="P39" s="22" t="s">
        <v>113</v>
      </c>
      <c r="Q39" s="22">
        <v>2.7E-2</v>
      </c>
      <c r="R39" s="22">
        <f t="shared" si="1"/>
        <v>99.428000148508488</v>
      </c>
      <c r="S39" s="22">
        <v>0.9745581345140869</v>
      </c>
      <c r="T39" s="22">
        <v>4.3050846372926506</v>
      </c>
      <c r="U39" s="22">
        <f t="shared" si="2"/>
        <v>85.017785513405698</v>
      </c>
      <c r="V39" s="14">
        <v>1.9331566456002469</v>
      </c>
      <c r="W39" s="14">
        <v>6.6843354399753085E-2</v>
      </c>
      <c r="X39" s="14">
        <v>8.9704263202959791E-3</v>
      </c>
      <c r="Y39" s="14">
        <v>2.9272137368230172E-2</v>
      </c>
      <c r="Z39" s="14">
        <v>1.417006095342725E-2</v>
      </c>
      <c r="AA39" s="14">
        <v>2.6989427715393359E-2</v>
      </c>
      <c r="AB39" s="14">
        <v>0.13250055315274123</v>
      </c>
      <c r="AC39" s="14">
        <v>0.90501360316908186</v>
      </c>
      <c r="AD39" s="14">
        <v>0.85597457060366822</v>
      </c>
      <c r="AE39" s="14">
        <v>4.9250476159368051E-3</v>
      </c>
      <c r="AF39" s="14">
        <v>2.1120611194486941E-2</v>
      </c>
      <c r="AG39" s="14">
        <v>2.3474505824586618E-4</v>
      </c>
      <c r="AH39" s="16">
        <v>44.570908996552959</v>
      </c>
      <c r="AI39" s="16">
        <v>47.124389360123324</v>
      </c>
      <c r="AJ39" s="16">
        <v>8.3047016433237193</v>
      </c>
    </row>
    <row r="40" spans="1:36" s="8" customFormat="1">
      <c r="A40" s="12" t="s">
        <v>30</v>
      </c>
      <c r="B40" s="8" t="s">
        <v>71</v>
      </c>
      <c r="C40" s="13" t="s">
        <v>28</v>
      </c>
      <c r="D40" s="8" t="s">
        <v>17</v>
      </c>
      <c r="E40" s="13" t="s">
        <v>73</v>
      </c>
      <c r="F40" s="22">
        <v>52.942</v>
      </c>
      <c r="G40" s="22">
        <v>0.32900000000000001</v>
      </c>
      <c r="H40" s="22">
        <v>2.1659999999999999</v>
      </c>
      <c r="I40" s="22">
        <f t="shared" si="3"/>
        <v>5.3230002214176997</v>
      </c>
      <c r="J40" s="22">
        <v>16.891999999999999</v>
      </c>
      <c r="K40" s="22">
        <v>0.16600000000000001</v>
      </c>
      <c r="L40" s="22">
        <v>21.792000000000002</v>
      </c>
      <c r="M40" s="22">
        <v>0.29099999999999998</v>
      </c>
      <c r="N40" s="22" t="s">
        <v>113</v>
      </c>
      <c r="O40" s="22">
        <v>0.41299999999999998</v>
      </c>
      <c r="P40" s="22" t="s">
        <v>113</v>
      </c>
      <c r="Q40" s="22">
        <v>2.9000000000000001E-2</v>
      </c>
      <c r="R40" s="22">
        <f t="shared" si="1"/>
        <v>100.34300022141768</v>
      </c>
      <c r="S40" s="22">
        <v>1.453010614472813</v>
      </c>
      <c r="T40" s="22">
        <v>4.0155691912228999</v>
      </c>
      <c r="U40" s="22">
        <f t="shared" si="2"/>
        <v>84.977952740397782</v>
      </c>
      <c r="V40" s="14">
        <v>1.9289592947992615</v>
      </c>
      <c r="W40" s="14">
        <v>7.1040705200738463E-2</v>
      </c>
      <c r="X40" s="14">
        <v>9.0181774587751954E-3</v>
      </c>
      <c r="Y40" s="14">
        <v>2.1970847513253094E-2</v>
      </c>
      <c r="Z40" s="14">
        <v>1.1897278137145455E-2</v>
      </c>
      <c r="AA40" s="14">
        <v>3.9839099912655912E-2</v>
      </c>
      <c r="AB40" s="14">
        <v>0.12235956284749436</v>
      </c>
      <c r="AC40" s="14">
        <v>0.91751323541020113</v>
      </c>
      <c r="AD40" s="14">
        <v>0.85073234684541199</v>
      </c>
      <c r="AE40" s="14">
        <v>5.1229042724657654E-3</v>
      </c>
      <c r="AF40" s="14">
        <v>2.0557133943391547E-2</v>
      </c>
      <c r="AG40" s="14">
        <v>1.3944486132331098E-4</v>
      </c>
      <c r="AH40" s="16">
        <v>44.069252403529802</v>
      </c>
      <c r="AI40" s="16">
        <v>47.528605800407817</v>
      </c>
      <c r="AJ40" s="16">
        <v>8.4021417960623772</v>
      </c>
    </row>
    <row r="41" spans="1:36" s="8" customFormat="1">
      <c r="A41" s="12" t="s">
        <v>30</v>
      </c>
      <c r="B41" s="8" t="s">
        <v>71</v>
      </c>
      <c r="C41" s="13" t="s">
        <v>28</v>
      </c>
      <c r="D41" s="8" t="s">
        <v>17</v>
      </c>
      <c r="E41" s="13" t="s">
        <v>73</v>
      </c>
      <c r="F41" s="22">
        <v>53.137999999999998</v>
      </c>
      <c r="G41" s="22">
        <v>0.182</v>
      </c>
      <c r="H41" s="22">
        <v>1.712</v>
      </c>
      <c r="I41" s="22">
        <f t="shared" si="3"/>
        <v>5.0580001960488623</v>
      </c>
      <c r="J41" s="22">
        <v>16.832000000000001</v>
      </c>
      <c r="K41" s="22">
        <v>0.14799999999999999</v>
      </c>
      <c r="L41" s="22">
        <v>21.917000000000002</v>
      </c>
      <c r="M41" s="22">
        <v>0.32800000000000001</v>
      </c>
      <c r="N41" s="22">
        <v>6.0000000000000001E-3</v>
      </c>
      <c r="O41" s="22">
        <v>0.31900000000000001</v>
      </c>
      <c r="P41" s="22" t="s">
        <v>113</v>
      </c>
      <c r="Q41" s="22">
        <v>2.5000000000000001E-2</v>
      </c>
      <c r="R41" s="22">
        <f t="shared" si="1"/>
        <v>99.665000196048865</v>
      </c>
      <c r="S41" s="22">
        <v>1.2865325597806061</v>
      </c>
      <c r="T41" s="22">
        <v>3.9003675034457195</v>
      </c>
      <c r="U41" s="22">
        <f t="shared" si="2"/>
        <v>85.574384510997731</v>
      </c>
      <c r="V41" s="14">
        <v>1.9475252669898044</v>
      </c>
      <c r="W41" s="14">
        <v>5.2474733010195562E-2</v>
      </c>
      <c r="X41" s="14">
        <v>5.0182170769610627E-3</v>
      </c>
      <c r="Y41" s="14">
        <v>2.1475130952801555E-2</v>
      </c>
      <c r="Z41" s="14">
        <v>9.2436485096850114E-3</v>
      </c>
      <c r="AA41" s="14">
        <v>3.5482702479110589E-2</v>
      </c>
      <c r="AB41" s="14">
        <v>0.11955053101558002</v>
      </c>
      <c r="AC41" s="14">
        <v>0.91964913020543326</v>
      </c>
      <c r="AD41" s="14">
        <v>0.86066103277459516</v>
      </c>
      <c r="AE41" s="14">
        <v>4.5943602404687148E-3</v>
      </c>
      <c r="AF41" s="14">
        <v>2.330765586983689E-2</v>
      </c>
      <c r="AG41" s="14">
        <v>2.8053541021444422E-4</v>
      </c>
      <c r="AH41" s="16">
        <v>44.470714310561767</v>
      </c>
      <c r="AI41" s="16">
        <v>47.518653892668318</v>
      </c>
      <c r="AJ41" s="16">
        <v>8.0106317967699106</v>
      </c>
    </row>
    <row r="42" spans="1:36" s="8" customFormat="1">
      <c r="A42" s="12" t="s">
        <v>30</v>
      </c>
      <c r="B42" s="8" t="s">
        <v>71</v>
      </c>
      <c r="C42" s="13" t="s">
        <v>28</v>
      </c>
      <c r="D42" s="8" t="s">
        <v>17</v>
      </c>
      <c r="E42" s="13" t="s">
        <v>73</v>
      </c>
      <c r="F42" s="22">
        <v>52.854999999999997</v>
      </c>
      <c r="G42" s="22">
        <v>0.27300000000000002</v>
      </c>
      <c r="H42" s="22">
        <v>1.9590000000000001</v>
      </c>
      <c r="I42" s="22">
        <f t="shared" si="3"/>
        <v>5.2540002525604059</v>
      </c>
      <c r="J42" s="22">
        <v>16.904</v>
      </c>
      <c r="K42" s="22">
        <v>0.14499999999999999</v>
      </c>
      <c r="L42" s="22">
        <v>21.914000000000001</v>
      </c>
      <c r="M42" s="22">
        <v>0.28299999999999997</v>
      </c>
      <c r="N42" s="22" t="s">
        <v>113</v>
      </c>
      <c r="O42" s="22">
        <v>0.30599999999999999</v>
      </c>
      <c r="P42" s="22" t="s">
        <v>113</v>
      </c>
      <c r="Q42" s="22">
        <v>2.3E-2</v>
      </c>
      <c r="R42" s="22">
        <f t="shared" si="1"/>
        <v>99.916000252560394</v>
      </c>
      <c r="S42" s="22">
        <v>1.6573785792919111</v>
      </c>
      <c r="T42" s="22">
        <v>3.7626772286521306</v>
      </c>
      <c r="U42" s="22">
        <f t="shared" si="2"/>
        <v>85.152729317699723</v>
      </c>
      <c r="V42" s="14">
        <v>1.9329862487234704</v>
      </c>
      <c r="W42" s="14">
        <v>6.7013751276529643E-2</v>
      </c>
      <c r="X42" s="14">
        <v>7.511133723604989E-3</v>
      </c>
      <c r="Y42" s="14">
        <v>1.7423258697758154E-2</v>
      </c>
      <c r="Z42" s="14">
        <v>8.8478745710478795E-3</v>
      </c>
      <c r="AA42" s="14">
        <v>4.5612347069490154E-2</v>
      </c>
      <c r="AB42" s="14">
        <v>0.1150820888415945</v>
      </c>
      <c r="AC42" s="14">
        <v>0.9215962881506945</v>
      </c>
      <c r="AD42" s="14">
        <v>0.85869212672953399</v>
      </c>
      <c r="AE42" s="14">
        <v>4.491548800688392E-3</v>
      </c>
      <c r="AF42" s="14">
        <v>2.0066701016652151E-2</v>
      </c>
      <c r="AG42" s="14">
        <v>0</v>
      </c>
      <c r="AH42" s="16">
        <v>44.240067673934185</v>
      </c>
      <c r="AI42" s="16">
        <v>47.480908333372028</v>
      </c>
      <c r="AJ42" s="16">
        <v>8.2790239926937854</v>
      </c>
    </row>
    <row r="43" spans="1:36" s="8" customFormat="1">
      <c r="A43" s="12" t="s">
        <v>30</v>
      </c>
      <c r="B43" s="8" t="s">
        <v>71</v>
      </c>
      <c r="C43" s="13" t="s">
        <v>28</v>
      </c>
      <c r="D43" s="8" t="s">
        <v>17</v>
      </c>
      <c r="E43" s="13" t="s">
        <v>73</v>
      </c>
      <c r="F43" s="22">
        <v>53.018000000000001</v>
      </c>
      <c r="G43" s="22">
        <v>0.248</v>
      </c>
      <c r="H43" s="22">
        <v>1.77</v>
      </c>
      <c r="I43" s="22">
        <f t="shared" si="3"/>
        <v>5.0420001984451428</v>
      </c>
      <c r="J43" s="22">
        <v>16.838000000000001</v>
      </c>
      <c r="K43" s="22">
        <v>0.154</v>
      </c>
      <c r="L43" s="22">
        <v>21.940999999999999</v>
      </c>
      <c r="M43" s="22">
        <v>0.309</v>
      </c>
      <c r="N43" s="22" t="s">
        <v>113</v>
      </c>
      <c r="O43" s="22">
        <v>0.27800000000000002</v>
      </c>
      <c r="P43" s="22">
        <v>1.2999999999999999E-2</v>
      </c>
      <c r="Q43" s="22">
        <v>2.1999999999999999E-2</v>
      </c>
      <c r="R43" s="22">
        <f t="shared" si="1"/>
        <v>99.63300019844516</v>
      </c>
      <c r="S43" s="22">
        <v>1.3022576750556714</v>
      </c>
      <c r="T43" s="22">
        <v>3.8702179163901214</v>
      </c>
      <c r="U43" s="22">
        <f t="shared" si="2"/>
        <v>85.617841336410962</v>
      </c>
      <c r="V43" s="14">
        <v>1.9438975904508096</v>
      </c>
      <c r="W43" s="14">
        <v>5.6102409549190435E-2</v>
      </c>
      <c r="X43" s="14">
        <v>6.8407210483862942E-3</v>
      </c>
      <c r="Y43" s="14">
        <v>2.0383076286627527E-2</v>
      </c>
      <c r="Z43" s="14">
        <v>8.0587870549467654E-3</v>
      </c>
      <c r="AA43" s="14">
        <v>3.5930642051196844E-2</v>
      </c>
      <c r="AB43" s="14">
        <v>0.11867344326134907</v>
      </c>
      <c r="AC43" s="14">
        <v>0.92034168166046371</v>
      </c>
      <c r="AD43" s="14">
        <v>0.86194507864888203</v>
      </c>
      <c r="AE43" s="14">
        <v>4.7825133895422704E-3</v>
      </c>
      <c r="AF43" s="14">
        <v>2.1966222442215584E-2</v>
      </c>
      <c r="AG43" s="14">
        <v>4.6774438328506693E-5</v>
      </c>
      <c r="AH43" s="16">
        <v>44.501479295914123</v>
      </c>
      <c r="AI43" s="16">
        <v>47.516445428031489</v>
      </c>
      <c r="AJ43" s="16">
        <v>7.9820752760543954</v>
      </c>
    </row>
    <row r="44" spans="1:36" s="8" customFormat="1">
      <c r="A44" s="12" t="s">
        <v>30</v>
      </c>
      <c r="B44" s="8" t="s">
        <v>71</v>
      </c>
      <c r="C44" s="13" t="s">
        <v>28</v>
      </c>
      <c r="D44" s="8" t="s">
        <v>17</v>
      </c>
      <c r="E44" s="13" t="s">
        <v>73</v>
      </c>
      <c r="F44" s="22">
        <v>52.819000000000003</v>
      </c>
      <c r="G44" s="22">
        <v>0.26100000000000001</v>
      </c>
      <c r="H44" s="22">
        <v>2</v>
      </c>
      <c r="I44" s="22">
        <f t="shared" si="3"/>
        <v>5.2680002886083432</v>
      </c>
      <c r="J44" s="22">
        <v>17.062999999999999</v>
      </c>
      <c r="K44" s="22">
        <v>0.13900000000000001</v>
      </c>
      <c r="L44" s="22">
        <v>21.59</v>
      </c>
      <c r="M44" s="22">
        <v>0.34399999999999997</v>
      </c>
      <c r="N44" s="22" t="s">
        <v>113</v>
      </c>
      <c r="O44" s="22">
        <v>0.40100000000000002</v>
      </c>
      <c r="P44" s="22" t="s">
        <v>113</v>
      </c>
      <c r="Q44" s="22">
        <v>1.4999999999999999E-2</v>
      </c>
      <c r="R44" s="22">
        <f t="shared" si="1"/>
        <v>99.900000288608339</v>
      </c>
      <c r="S44" s="22">
        <v>1.8939361551877558</v>
      </c>
      <c r="T44" s="22">
        <v>3.5638207913383062</v>
      </c>
      <c r="U44" s="22">
        <f t="shared" si="2"/>
        <v>85.237249647040542</v>
      </c>
      <c r="V44" s="14">
        <v>1.9300456853649941</v>
      </c>
      <c r="W44" s="14">
        <v>6.9954314635005899E-2</v>
      </c>
      <c r="X44" s="14">
        <v>7.1749368248188771E-3</v>
      </c>
      <c r="Y44" s="14">
        <v>1.6177407930999352E-2</v>
      </c>
      <c r="Z44" s="14">
        <v>1.1585015807759396E-2</v>
      </c>
      <c r="AA44" s="14">
        <v>5.2078775066932315E-2</v>
      </c>
      <c r="AB44" s="14">
        <v>0.10890839439164215</v>
      </c>
      <c r="AC44" s="14">
        <v>0.929482785547742</v>
      </c>
      <c r="AD44" s="14">
        <v>0.84528506007846704</v>
      </c>
      <c r="AE44" s="14">
        <v>4.3020717361542974E-3</v>
      </c>
      <c r="AF44" s="14">
        <v>2.4371525508612799E-2</v>
      </c>
      <c r="AG44" s="14">
        <v>4.6616101965236217E-5</v>
      </c>
      <c r="AH44" s="16">
        <v>43.666944085971778</v>
      </c>
      <c r="AI44" s="16">
        <v>48.016550560610682</v>
      </c>
      <c r="AJ44" s="16">
        <v>8.3165053534175364</v>
      </c>
    </row>
    <row r="45" spans="1:36" s="8" customFormat="1">
      <c r="A45" s="12" t="s">
        <v>31</v>
      </c>
      <c r="B45" s="8" t="s">
        <v>71</v>
      </c>
      <c r="C45" s="13" t="s">
        <v>28</v>
      </c>
      <c r="D45" s="8" t="s">
        <v>17</v>
      </c>
      <c r="E45" s="13" t="s">
        <v>73</v>
      </c>
      <c r="F45" s="22">
        <v>52.838999999999999</v>
      </c>
      <c r="G45" s="22">
        <v>0.20699999999999999</v>
      </c>
      <c r="H45" s="22">
        <v>1.883</v>
      </c>
      <c r="I45" s="22">
        <f t="shared" si="3"/>
        <v>4.8840002333779937</v>
      </c>
      <c r="J45" s="22">
        <v>16.838000000000001</v>
      </c>
      <c r="K45" s="22">
        <v>0.14399999999999999</v>
      </c>
      <c r="L45" s="22">
        <v>21.975000000000001</v>
      </c>
      <c r="M45" s="22">
        <v>0.33</v>
      </c>
      <c r="N45" s="22" t="s">
        <v>113</v>
      </c>
      <c r="O45" s="22">
        <v>0.40200000000000002</v>
      </c>
      <c r="P45" s="22" t="s">
        <v>113</v>
      </c>
      <c r="Q45" s="22">
        <v>0.02</v>
      </c>
      <c r="R45" s="22">
        <f t="shared" si="1"/>
        <v>99.522000233377995</v>
      </c>
      <c r="S45" s="22">
        <v>1.5314977194849639</v>
      </c>
      <c r="T45" s="22">
        <v>3.5059458536075434</v>
      </c>
      <c r="U45" s="22">
        <f t="shared" si="2"/>
        <v>86.005459597626853</v>
      </c>
      <c r="V45" s="14">
        <v>1.9382760840238313</v>
      </c>
      <c r="W45" s="14">
        <v>6.1723915976168664E-2</v>
      </c>
      <c r="X45" s="14">
        <v>5.7125702310699463E-3</v>
      </c>
      <c r="Y45" s="14">
        <v>1.9684084904789373E-2</v>
      </c>
      <c r="Z45" s="14">
        <v>1.1659017226472911E-2</v>
      </c>
      <c r="AA45" s="14">
        <v>4.2276148348319886E-2</v>
      </c>
      <c r="AB45" s="14">
        <v>0.10755592397896856</v>
      </c>
      <c r="AC45" s="14">
        <v>0.92078894826519331</v>
      </c>
      <c r="AD45" s="14">
        <v>0.86370029383851432</v>
      </c>
      <c r="AE45" s="14">
        <v>4.4741338503571301E-3</v>
      </c>
      <c r="AF45" s="14">
        <v>2.3470473124507972E-2</v>
      </c>
      <c r="AG45" s="14">
        <v>0</v>
      </c>
      <c r="AH45" s="16">
        <v>44.651335194152182</v>
      </c>
      <c r="AI45" s="16">
        <v>47.602688415603509</v>
      </c>
      <c r="AJ45" s="16">
        <v>7.7459763902443139</v>
      </c>
    </row>
    <row r="46" spans="1:36" s="8" customFormat="1">
      <c r="A46" s="12" t="s">
        <v>31</v>
      </c>
      <c r="B46" s="8" t="s">
        <v>71</v>
      </c>
      <c r="C46" s="13" t="s">
        <v>28</v>
      </c>
      <c r="D46" s="8" t="s">
        <v>17</v>
      </c>
      <c r="E46" s="13" t="s">
        <v>73</v>
      </c>
      <c r="F46" s="22">
        <v>52.796999999999997</v>
      </c>
      <c r="G46" s="22">
        <v>0.35799999999999998</v>
      </c>
      <c r="H46" s="22">
        <v>2.3860000000000001</v>
      </c>
      <c r="I46" s="22">
        <f t="shared" si="3"/>
        <v>5.3150002096049036</v>
      </c>
      <c r="J46" s="22">
        <v>16.959</v>
      </c>
      <c r="K46" s="22">
        <v>0.17100000000000001</v>
      </c>
      <c r="L46" s="22">
        <v>21.637</v>
      </c>
      <c r="M46" s="22">
        <v>0.26600000000000001</v>
      </c>
      <c r="N46" s="22" t="s">
        <v>113</v>
      </c>
      <c r="O46" s="22">
        <v>0.505</v>
      </c>
      <c r="P46" s="22" t="s">
        <v>113</v>
      </c>
      <c r="Q46" s="22">
        <v>2.3E-2</v>
      </c>
      <c r="R46" s="22">
        <f t="shared" si="1"/>
        <v>100.41700020960491</v>
      </c>
      <c r="S46" s="22">
        <v>1.3754914435221497</v>
      </c>
      <c r="T46" s="22">
        <v>4.077321573870516</v>
      </c>
      <c r="U46" s="22">
        <f t="shared" si="2"/>
        <v>85.04755167921661</v>
      </c>
      <c r="V46" s="14">
        <v>1.9222217502731995</v>
      </c>
      <c r="W46" s="14">
        <v>7.7778249726800475E-2</v>
      </c>
      <c r="X46" s="14">
        <v>9.805673474836506E-3</v>
      </c>
      <c r="Y46" s="14">
        <v>2.460299447196905E-2</v>
      </c>
      <c r="Z46" s="14">
        <v>1.4536520422045902E-2</v>
      </c>
      <c r="AA46" s="14">
        <v>3.7685141093369477E-2</v>
      </c>
      <c r="AB46" s="14">
        <v>0.12414730316893688</v>
      </c>
      <c r="AC46" s="14">
        <v>0.92045598679047458</v>
      </c>
      <c r="AD46" s="14">
        <v>0.84404270844374196</v>
      </c>
      <c r="AE46" s="14">
        <v>5.2732187126854771E-3</v>
      </c>
      <c r="AF46" s="14">
        <v>1.8776849909851692E-2</v>
      </c>
      <c r="AG46" s="14">
        <v>0</v>
      </c>
      <c r="AH46" s="16">
        <v>43.816075602886528</v>
      </c>
      <c r="AI46" s="16">
        <v>47.782853524916291</v>
      </c>
      <c r="AJ46" s="16">
        <v>8.4010708721971756</v>
      </c>
    </row>
    <row r="47" spans="1:36" s="8" customFormat="1">
      <c r="A47" s="12" t="s">
        <v>31</v>
      </c>
      <c r="B47" s="8" t="s">
        <v>71</v>
      </c>
      <c r="C47" s="13" t="s">
        <v>28</v>
      </c>
      <c r="D47" s="8" t="s">
        <v>17</v>
      </c>
      <c r="E47" s="13" t="s">
        <v>73</v>
      </c>
      <c r="F47" s="22">
        <v>52.094999999999999</v>
      </c>
      <c r="G47" s="22">
        <v>0.32800000000000001</v>
      </c>
      <c r="H47" s="22">
        <v>2.2559999999999998</v>
      </c>
      <c r="I47" s="22">
        <f t="shared" si="3"/>
        <v>5.1950002515373894</v>
      </c>
      <c r="J47" s="22">
        <v>16.641999999999999</v>
      </c>
      <c r="K47" s="22">
        <v>0.155</v>
      </c>
      <c r="L47" s="22">
        <v>21.59</v>
      </c>
      <c r="M47" s="22">
        <v>0.29799999999999999</v>
      </c>
      <c r="N47" s="22" t="s">
        <v>113</v>
      </c>
      <c r="O47" s="22">
        <v>0.48699999999999999</v>
      </c>
      <c r="P47" s="22" t="s">
        <v>113</v>
      </c>
      <c r="Q47" s="22">
        <v>1.2999999999999999E-2</v>
      </c>
      <c r="R47" s="22">
        <f t="shared" si="1"/>
        <v>99.059000251537398</v>
      </c>
      <c r="S47" s="22">
        <v>1.6506652283116077</v>
      </c>
      <c r="T47" s="22">
        <v>3.7097179566511951</v>
      </c>
      <c r="U47" s="22">
        <f t="shared" si="2"/>
        <v>85.097932901197893</v>
      </c>
      <c r="V47" s="14">
        <v>1.9223855089723008</v>
      </c>
      <c r="W47" s="14">
        <v>7.7614491027699239E-2</v>
      </c>
      <c r="X47" s="14">
        <v>9.105807082957669E-3</v>
      </c>
      <c r="Y47" s="14">
        <v>2.0501379100960726E-2</v>
      </c>
      <c r="Z47" s="14">
        <v>1.420850048744258E-2</v>
      </c>
      <c r="AA47" s="14">
        <v>4.5837556258450339E-2</v>
      </c>
      <c r="AB47" s="14">
        <v>0.11448627302972733</v>
      </c>
      <c r="AC47" s="14">
        <v>0.91550032949260951</v>
      </c>
      <c r="AD47" s="14">
        <v>0.85363108261919696</v>
      </c>
      <c r="AE47" s="14">
        <v>4.8446406957193466E-3</v>
      </c>
      <c r="AF47" s="14">
        <v>2.1320999644431935E-2</v>
      </c>
      <c r="AG47" s="14">
        <v>0</v>
      </c>
      <c r="AH47" s="16">
        <v>44.242077468447249</v>
      </c>
      <c r="AI47" s="16">
        <v>47.448643008082222</v>
      </c>
      <c r="AJ47" s="16">
        <v>8.3092795234705239</v>
      </c>
    </row>
    <row r="48" spans="1:36" s="8" customFormat="1">
      <c r="A48" s="12" t="s">
        <v>31</v>
      </c>
      <c r="B48" s="8" t="s">
        <v>71</v>
      </c>
      <c r="C48" s="13" t="s">
        <v>28</v>
      </c>
      <c r="D48" s="8" t="s">
        <v>17</v>
      </c>
      <c r="E48" s="13" t="s">
        <v>73</v>
      </c>
      <c r="F48" s="22">
        <v>52.085000000000001</v>
      </c>
      <c r="G48" s="22">
        <v>0.35599999999999998</v>
      </c>
      <c r="H48" s="22">
        <v>2.2999999999999998</v>
      </c>
      <c r="I48" s="22">
        <f t="shared" si="3"/>
        <v>5.2030002638777608</v>
      </c>
      <c r="J48" s="22">
        <v>16.545000000000002</v>
      </c>
      <c r="K48" s="22">
        <v>0.16500000000000001</v>
      </c>
      <c r="L48" s="22">
        <v>21.614000000000001</v>
      </c>
      <c r="M48" s="22">
        <v>0.34100000000000003</v>
      </c>
      <c r="N48" s="22" t="s">
        <v>113</v>
      </c>
      <c r="O48" s="22">
        <v>0.502</v>
      </c>
      <c r="P48" s="22" t="s">
        <v>113</v>
      </c>
      <c r="Q48" s="22">
        <v>2.5000000000000001E-2</v>
      </c>
      <c r="R48" s="22">
        <f t="shared" si="1"/>
        <v>99.136000263877762</v>
      </c>
      <c r="S48" s="22">
        <v>1.731646509831291</v>
      </c>
      <c r="T48" s="22">
        <v>3.6448503386596367</v>
      </c>
      <c r="U48" s="22">
        <f t="shared" si="2"/>
        <v>85.004045326021</v>
      </c>
      <c r="V48" s="14">
        <v>1.9209294070833971</v>
      </c>
      <c r="W48" s="14">
        <v>7.90705929166029E-2</v>
      </c>
      <c r="X48" s="14">
        <v>9.8775422091840273E-3</v>
      </c>
      <c r="Y48" s="14">
        <v>2.0902308247864154E-2</v>
      </c>
      <c r="Z48" s="14">
        <v>1.4637850165014317E-2</v>
      </c>
      <c r="AA48" s="14">
        <v>4.8059139439975217E-2</v>
      </c>
      <c r="AB48" s="14">
        <v>0.11242076098954425</v>
      </c>
      <c r="AC48" s="14">
        <v>0.90964943409061427</v>
      </c>
      <c r="AD48" s="14">
        <v>0.85409665313233907</v>
      </c>
      <c r="AE48" s="14">
        <v>5.154281264774449E-3</v>
      </c>
      <c r="AF48" s="14">
        <v>2.4383720566334526E-2</v>
      </c>
      <c r="AG48" s="14">
        <v>4.7049745341547565E-5</v>
      </c>
      <c r="AH48" s="16">
        <v>44.386504423751411</v>
      </c>
      <c r="AI48" s="16">
        <v>47.273524000181133</v>
      </c>
      <c r="AJ48" s="16">
        <v>8.3399715760674553</v>
      </c>
    </row>
    <row r="49" spans="1:42" s="8" customFormat="1">
      <c r="A49" s="12" t="s">
        <v>31</v>
      </c>
      <c r="B49" s="8" t="s">
        <v>71</v>
      </c>
      <c r="C49" s="13" t="s">
        <v>28</v>
      </c>
      <c r="D49" s="8" t="s">
        <v>17</v>
      </c>
      <c r="E49" s="13" t="s">
        <v>73</v>
      </c>
      <c r="F49" s="22">
        <v>53.201999999999998</v>
      </c>
      <c r="G49" s="22">
        <v>0.2</v>
      </c>
      <c r="H49" s="22">
        <v>1.7809999999999999</v>
      </c>
      <c r="I49" s="22">
        <f t="shared" si="3"/>
        <v>5.0180001817695006</v>
      </c>
      <c r="J49" s="22">
        <v>16.959</v>
      </c>
      <c r="K49" s="22">
        <v>0.16</v>
      </c>
      <c r="L49" s="22">
        <v>21.966999999999999</v>
      </c>
      <c r="M49" s="22">
        <v>0.27900000000000003</v>
      </c>
      <c r="N49" s="22" t="s">
        <v>113</v>
      </c>
      <c r="O49" s="22">
        <v>0.23400000000000001</v>
      </c>
      <c r="P49" s="22" t="s">
        <v>113</v>
      </c>
      <c r="Q49" s="22">
        <v>1.6E-2</v>
      </c>
      <c r="R49" s="22">
        <f t="shared" si="1"/>
        <v>99.816000181769496</v>
      </c>
      <c r="S49" s="22">
        <v>1.1928270232360096</v>
      </c>
      <c r="T49" s="22">
        <v>3.9446845099500694</v>
      </c>
      <c r="U49" s="22">
        <f t="shared" si="2"/>
        <v>85.764142538432026</v>
      </c>
      <c r="V49" s="14">
        <v>1.9461513831431152</v>
      </c>
      <c r="W49" s="14">
        <v>5.3848616856884801E-2</v>
      </c>
      <c r="X49" s="14">
        <v>5.5040049482161391E-3</v>
      </c>
      <c r="Y49" s="14">
        <v>2.2934953504173919E-2</v>
      </c>
      <c r="Z49" s="14">
        <v>6.7676729230279195E-3</v>
      </c>
      <c r="AA49" s="14">
        <v>3.2835538359764362E-2</v>
      </c>
      <c r="AB49" s="14">
        <v>0.12067825419868701</v>
      </c>
      <c r="AC49" s="14">
        <v>0.92482049609856054</v>
      </c>
      <c r="AD49" s="14">
        <v>0.86097897607809137</v>
      </c>
      <c r="AE49" s="14">
        <v>4.9574012981097064E-3</v>
      </c>
      <c r="AF49" s="14">
        <v>1.9787900630716511E-2</v>
      </c>
      <c r="AG49" s="14">
        <v>0</v>
      </c>
      <c r="AH49" s="16">
        <v>44.396075236235504</v>
      </c>
      <c r="AI49" s="16">
        <v>47.688040551039315</v>
      </c>
      <c r="AJ49" s="16">
        <v>7.9158842127251834</v>
      </c>
    </row>
    <row r="50" spans="1:42" s="8" customFormat="1">
      <c r="A50" s="12" t="s">
        <v>31</v>
      </c>
      <c r="B50" s="8" t="s">
        <v>71</v>
      </c>
      <c r="C50" s="13" t="s">
        <v>28</v>
      </c>
      <c r="D50" s="8" t="s">
        <v>17</v>
      </c>
      <c r="E50" s="13" t="s">
        <v>73</v>
      </c>
      <c r="F50" s="22">
        <v>52.996000000000002</v>
      </c>
      <c r="G50" s="22">
        <v>0.28100000000000003</v>
      </c>
      <c r="H50" s="22">
        <v>2.1789999999999998</v>
      </c>
      <c r="I50" s="22">
        <f t="shared" si="3"/>
        <v>5.1240001720274861</v>
      </c>
      <c r="J50" s="22">
        <v>16.466000000000001</v>
      </c>
      <c r="K50" s="22">
        <v>0.17299999999999999</v>
      </c>
      <c r="L50" s="22">
        <v>21.939</v>
      </c>
      <c r="M50" s="22">
        <v>0.4</v>
      </c>
      <c r="N50" s="22" t="s">
        <v>113</v>
      </c>
      <c r="O50" s="22">
        <v>0.48499999999999999</v>
      </c>
      <c r="P50" s="22" t="s">
        <v>113</v>
      </c>
      <c r="Q50" s="22">
        <v>1.2E-2</v>
      </c>
      <c r="R50" s="22">
        <f t="shared" si="1"/>
        <v>100.0550001720275</v>
      </c>
      <c r="S50" s="22">
        <v>1.1288969446240043</v>
      </c>
      <c r="T50" s="22">
        <v>4.1082093164121369</v>
      </c>
      <c r="U50" s="22">
        <f t="shared" si="2"/>
        <v>85.137572877653398</v>
      </c>
      <c r="V50" s="14">
        <v>1.9370787075928724</v>
      </c>
      <c r="W50" s="14">
        <v>6.2921292407127627E-2</v>
      </c>
      <c r="X50" s="14">
        <v>7.7269954315940144E-3</v>
      </c>
      <c r="Y50" s="14">
        <v>3.0946613401904244E-2</v>
      </c>
      <c r="Z50" s="14">
        <v>1.4015892509365432E-2</v>
      </c>
      <c r="AA50" s="14">
        <v>3.1051063902857678E-2</v>
      </c>
      <c r="AB50" s="14">
        <v>0.12558125613011156</v>
      </c>
      <c r="AC50" s="14">
        <v>0.89722389774675382</v>
      </c>
      <c r="AD50" s="14">
        <v>0.85919974684437161</v>
      </c>
      <c r="AE50" s="14">
        <v>5.3559401112870039E-3</v>
      </c>
      <c r="AF50" s="14">
        <v>2.8347255911166765E-2</v>
      </c>
      <c r="AG50" s="14">
        <v>1.3988913063847061E-4</v>
      </c>
      <c r="AH50" s="16">
        <v>44.912420897900901</v>
      </c>
      <c r="AI50" s="16">
        <v>46.900033994721817</v>
      </c>
      <c r="AJ50" s="16">
        <v>8.1875451073772769</v>
      </c>
    </row>
    <row r="51" spans="1:42" s="8" customFormat="1">
      <c r="A51" s="12" t="s">
        <v>53</v>
      </c>
      <c r="B51" s="8" t="s">
        <v>71</v>
      </c>
      <c r="C51" s="13" t="s">
        <v>28</v>
      </c>
      <c r="D51" s="8" t="s">
        <v>17</v>
      </c>
      <c r="E51" s="13" t="s">
        <v>73</v>
      </c>
      <c r="F51" s="22">
        <v>53.042999999999999</v>
      </c>
      <c r="G51" s="22">
        <v>0.249</v>
      </c>
      <c r="H51" s="22">
        <v>1.74</v>
      </c>
      <c r="I51" s="22">
        <f t="shared" si="3"/>
        <v>5.6440000070525986</v>
      </c>
      <c r="J51" s="22">
        <v>16.382000000000001</v>
      </c>
      <c r="K51" s="22">
        <v>0.13700000000000001</v>
      </c>
      <c r="L51" s="22">
        <v>21.079000000000001</v>
      </c>
      <c r="M51" s="22">
        <v>0.35199999999999998</v>
      </c>
      <c r="N51" s="22">
        <v>1.2E-2</v>
      </c>
      <c r="O51" s="22">
        <v>0.24099999999999999</v>
      </c>
      <c r="P51" s="22" t="s">
        <v>113</v>
      </c>
      <c r="Q51" s="22">
        <v>1.2E-2</v>
      </c>
      <c r="R51" s="22">
        <f t="shared" si="1"/>
        <v>98.891000007052597</v>
      </c>
      <c r="S51" s="22">
        <v>4.6281304633040969E-2</v>
      </c>
      <c r="T51" s="22">
        <v>5.6023557043940864</v>
      </c>
      <c r="U51" s="22">
        <f t="shared" si="2"/>
        <v>83.803233900315263</v>
      </c>
      <c r="V51" s="14">
        <v>1.9641255638354225</v>
      </c>
      <c r="W51" s="14">
        <v>3.5874436164577528E-2</v>
      </c>
      <c r="X51" s="14">
        <v>6.9365045586342591E-3</v>
      </c>
      <c r="Y51" s="14">
        <v>4.006128822677936E-2</v>
      </c>
      <c r="Z51" s="14">
        <v>7.0555854422137375E-3</v>
      </c>
      <c r="AA51" s="14">
        <v>1.2896289495884687E-3</v>
      </c>
      <c r="AB51" s="14">
        <v>0.17349219135916255</v>
      </c>
      <c r="AC51" s="14">
        <v>0.9043085488938335</v>
      </c>
      <c r="AD51" s="14">
        <v>0.83630426084605336</v>
      </c>
      <c r="AE51" s="14">
        <v>4.2968200865278489E-3</v>
      </c>
      <c r="AF51" s="14">
        <v>2.5271480769352369E-2</v>
      </c>
      <c r="AG51" s="14">
        <v>5.6686671347564138E-4</v>
      </c>
      <c r="AH51" s="16">
        <v>43.662243160033142</v>
      </c>
      <c r="AI51" s="16">
        <v>47.212649273788053</v>
      </c>
      <c r="AJ51" s="16">
        <v>9.1251075661788175</v>
      </c>
    </row>
    <row r="52" spans="1:42" s="8" customFormat="1">
      <c r="A52" s="12" t="s">
        <v>53</v>
      </c>
      <c r="B52" s="8" t="s">
        <v>71</v>
      </c>
      <c r="C52" s="13" t="s">
        <v>28</v>
      </c>
      <c r="D52" s="8" t="s">
        <v>17</v>
      </c>
      <c r="E52" s="13" t="s">
        <v>73</v>
      </c>
      <c r="F52" s="22">
        <v>52.884</v>
      </c>
      <c r="G52" s="22">
        <v>0.25900000000000001</v>
      </c>
      <c r="H52" s="22">
        <v>1.9970000000000001</v>
      </c>
      <c r="I52" s="22">
        <f t="shared" si="3"/>
        <v>5.860000170255419</v>
      </c>
      <c r="J52" s="22">
        <v>16.556999999999999</v>
      </c>
      <c r="K52" s="22">
        <v>0.13800000000000001</v>
      </c>
      <c r="L52" s="22">
        <v>21.251999999999999</v>
      </c>
      <c r="M52" s="22">
        <v>0.36699999999999999</v>
      </c>
      <c r="N52" s="22" t="s">
        <v>113</v>
      </c>
      <c r="O52" s="22">
        <v>0.28000000000000003</v>
      </c>
      <c r="P52" s="22">
        <v>1.7000000000000001E-2</v>
      </c>
      <c r="Q52" s="22">
        <v>1.2999999999999999E-2</v>
      </c>
      <c r="R52" s="22">
        <f t="shared" si="1"/>
        <v>99.624000170255428</v>
      </c>
      <c r="S52" s="22">
        <v>1.1172680932188175</v>
      </c>
      <c r="T52" s="22">
        <v>4.8546730518084189</v>
      </c>
      <c r="U52" s="22">
        <f t="shared" si="2"/>
        <v>83.434355286746637</v>
      </c>
      <c r="V52" s="14">
        <v>1.9431661138962117</v>
      </c>
      <c r="W52" s="14">
        <v>5.6833886103788256E-2</v>
      </c>
      <c r="X52" s="14">
        <v>7.1595471827767907E-3</v>
      </c>
      <c r="Y52" s="14">
        <v>2.9646858320330108E-2</v>
      </c>
      <c r="Z52" s="14">
        <v>8.1342685567938368E-3</v>
      </c>
      <c r="AA52" s="14">
        <v>3.0893067950859804E-2</v>
      </c>
      <c r="AB52" s="14">
        <v>0.14918106466608427</v>
      </c>
      <c r="AC52" s="14">
        <v>0.90693429802789394</v>
      </c>
      <c r="AD52" s="14">
        <v>0.83667843491832627</v>
      </c>
      <c r="AE52" s="14">
        <v>4.2948712706033744E-3</v>
      </c>
      <c r="AF52" s="14">
        <v>2.6145596421093542E-2</v>
      </c>
      <c r="AG52" s="14">
        <v>4.6875312102065215E-5</v>
      </c>
      <c r="AH52" s="16">
        <v>43.493483783463198</v>
      </c>
      <c r="AI52" s="16">
        <v>47.145630313506693</v>
      </c>
      <c r="AJ52" s="16">
        <v>9.3608859030301126</v>
      </c>
      <c r="AM52" s="15"/>
      <c r="AN52" s="15"/>
      <c r="AO52" s="15"/>
      <c r="AP52" s="15"/>
    </row>
    <row r="53" spans="1:42" s="8" customFormat="1">
      <c r="A53" s="12" t="s">
        <v>53</v>
      </c>
      <c r="B53" s="8" t="s">
        <v>71</v>
      </c>
      <c r="C53" s="13" t="s">
        <v>28</v>
      </c>
      <c r="D53" s="8" t="s">
        <v>17</v>
      </c>
      <c r="E53" s="13" t="s">
        <v>73</v>
      </c>
      <c r="F53" s="22">
        <v>52.987000000000002</v>
      </c>
      <c r="G53" s="22">
        <v>0.24299999999999999</v>
      </c>
      <c r="H53" s="22">
        <v>1.9419999999999999</v>
      </c>
      <c r="I53" s="22">
        <f t="shared" si="3"/>
        <v>5.7500001246478654</v>
      </c>
      <c r="J53" s="22">
        <v>16.523</v>
      </c>
      <c r="K53" s="22">
        <v>0.16700000000000001</v>
      </c>
      <c r="L53" s="22">
        <v>21.234999999999999</v>
      </c>
      <c r="M53" s="22">
        <v>0.36699999999999999</v>
      </c>
      <c r="N53" s="22" t="s">
        <v>113</v>
      </c>
      <c r="O53" s="22">
        <v>0.26900000000000002</v>
      </c>
      <c r="P53" s="22" t="s">
        <v>113</v>
      </c>
      <c r="Q53" s="22">
        <v>1.4999999999999999E-2</v>
      </c>
      <c r="R53" s="22">
        <f t="shared" si="1"/>
        <v>99.498000124647874</v>
      </c>
      <c r="S53" s="22">
        <v>0.81797739613569809</v>
      </c>
      <c r="T53" s="22">
        <v>5.0139772635252875</v>
      </c>
      <c r="U53" s="22">
        <f t="shared" si="2"/>
        <v>83.666539507070368</v>
      </c>
      <c r="V53" s="14">
        <v>1.9491974746986935</v>
      </c>
      <c r="W53" s="14">
        <v>5.0802525301306467E-2</v>
      </c>
      <c r="X53" s="14">
        <v>6.725010113550825E-3</v>
      </c>
      <c r="Y53" s="14">
        <v>3.3393474191245096E-2</v>
      </c>
      <c r="Z53" s="14">
        <v>7.8237259972666132E-3</v>
      </c>
      <c r="AA53" s="14">
        <v>2.2643618153087155E-2</v>
      </c>
      <c r="AB53" s="14">
        <v>0.1542541839499659</v>
      </c>
      <c r="AC53" s="14">
        <v>0.9061163293412613</v>
      </c>
      <c r="AD53" s="14">
        <v>0.83697389024336466</v>
      </c>
      <c r="AE53" s="14">
        <v>5.2034143802680826E-3</v>
      </c>
      <c r="AF53" s="14">
        <v>2.617576783004268E-2</v>
      </c>
      <c r="AG53" s="14">
        <v>1.8771762047922402E-4</v>
      </c>
      <c r="AH53" s="16">
        <v>43.592662078571749</v>
      </c>
      <c r="AI53" s="16">
        <v>47.193853248354152</v>
      </c>
      <c r="AJ53" s="16">
        <v>9.213484673074106</v>
      </c>
      <c r="AM53" s="15"/>
      <c r="AN53" s="15"/>
      <c r="AO53" s="15"/>
      <c r="AP53" s="15"/>
    </row>
    <row r="54" spans="1:42" s="8" customFormat="1">
      <c r="A54" s="12" t="s">
        <v>53</v>
      </c>
      <c r="B54" s="8" t="s">
        <v>71</v>
      </c>
      <c r="C54" s="13" t="s">
        <v>28</v>
      </c>
      <c r="D54" s="8" t="s">
        <v>17</v>
      </c>
      <c r="E54" s="13" t="s">
        <v>73</v>
      </c>
      <c r="F54" s="22">
        <v>53.99</v>
      </c>
      <c r="G54" s="22">
        <v>0.123</v>
      </c>
      <c r="H54" s="22">
        <v>1.077</v>
      </c>
      <c r="I54" s="22">
        <f t="shared" si="3"/>
        <v>5.2880000599317549</v>
      </c>
      <c r="J54" s="22">
        <v>17.032</v>
      </c>
      <c r="K54" s="22">
        <v>0.13800000000000001</v>
      </c>
      <c r="L54" s="22">
        <v>21.722000000000001</v>
      </c>
      <c r="M54" s="22">
        <v>0.29499999999999998</v>
      </c>
      <c r="N54" s="22" t="s">
        <v>113</v>
      </c>
      <c r="O54" s="22">
        <v>3.2000000000000001E-2</v>
      </c>
      <c r="P54" s="22" t="s">
        <v>113</v>
      </c>
      <c r="Q54" s="22">
        <v>1.2E-2</v>
      </c>
      <c r="R54" s="22">
        <f t="shared" si="1"/>
        <v>99.709000059931753</v>
      </c>
      <c r="S54" s="22">
        <v>0.39329049344136824</v>
      </c>
      <c r="T54" s="22">
        <v>4.9341140043970313</v>
      </c>
      <c r="U54" s="22">
        <f t="shared" si="2"/>
        <v>85.166546096229098</v>
      </c>
      <c r="V54" s="14">
        <v>1.9780850044095739</v>
      </c>
      <c r="W54" s="14">
        <v>2.191499559042609E-2</v>
      </c>
      <c r="X54" s="14">
        <v>3.3902903557430125E-3</v>
      </c>
      <c r="Y54" s="14">
        <v>2.4590368533947769E-2</v>
      </c>
      <c r="Z54" s="14">
        <v>9.2695029089111562E-4</v>
      </c>
      <c r="AA54" s="14">
        <v>1.084334019612339E-2</v>
      </c>
      <c r="AB54" s="14">
        <v>0.1511850634975645</v>
      </c>
      <c r="AC54" s="14">
        <v>0.93026314854540337</v>
      </c>
      <c r="AD54" s="14">
        <v>0.85271630794878384</v>
      </c>
      <c r="AE54" s="14">
        <v>4.2824878814863203E-3</v>
      </c>
      <c r="AF54" s="14">
        <v>2.0955619118533362E-2</v>
      </c>
      <c r="AG54" s="14">
        <v>1.4022046997682065E-4</v>
      </c>
      <c r="AH54" s="16">
        <v>43.841278248943269</v>
      </c>
      <c r="AI54" s="16">
        <v>47.828246229069016</v>
      </c>
      <c r="AJ54" s="16">
        <v>8.3304755219877098</v>
      </c>
      <c r="AM54" s="15"/>
      <c r="AN54" s="15"/>
      <c r="AO54" s="15"/>
      <c r="AP54" s="15"/>
    </row>
    <row r="55" spans="1:42" s="8" customFormat="1">
      <c r="A55" s="12" t="s">
        <v>53</v>
      </c>
      <c r="B55" s="8" t="s">
        <v>71</v>
      </c>
      <c r="C55" s="13" t="s">
        <v>28</v>
      </c>
      <c r="D55" s="8" t="s">
        <v>17</v>
      </c>
      <c r="E55" s="13" t="s">
        <v>73</v>
      </c>
      <c r="F55" s="22">
        <v>52.905999999999999</v>
      </c>
      <c r="G55" s="22">
        <v>0.26600000000000001</v>
      </c>
      <c r="H55" s="22">
        <v>2.008</v>
      </c>
      <c r="I55" s="22">
        <f t="shared" si="3"/>
        <v>5.8220001415780329</v>
      </c>
      <c r="J55" s="22">
        <v>16.5</v>
      </c>
      <c r="K55" s="22">
        <v>0.16300000000000001</v>
      </c>
      <c r="L55" s="22">
        <v>21.297000000000001</v>
      </c>
      <c r="M55" s="22">
        <v>0.35099999999999998</v>
      </c>
      <c r="N55" s="22" t="s">
        <v>113</v>
      </c>
      <c r="O55" s="22">
        <v>0.247</v>
      </c>
      <c r="P55" s="22" t="s">
        <v>113</v>
      </c>
      <c r="Q55" s="22">
        <v>1.2E-2</v>
      </c>
      <c r="R55" s="22">
        <f t="shared" si="1"/>
        <v>99.57200014157803</v>
      </c>
      <c r="S55" s="22">
        <v>0.92907832842925953</v>
      </c>
      <c r="T55" s="22">
        <v>4.9860077379639316</v>
      </c>
      <c r="U55" s="22">
        <f t="shared" si="2"/>
        <v>83.476566606839398</v>
      </c>
      <c r="V55" s="14">
        <v>1.9452228025876035</v>
      </c>
      <c r="W55" s="14">
        <v>5.4777197412396506E-2</v>
      </c>
      <c r="X55" s="14">
        <v>7.3577702141544247E-3</v>
      </c>
      <c r="Y55" s="14">
        <v>3.2235745101611035E-2</v>
      </c>
      <c r="Z55" s="14">
        <v>7.180194704783034E-3</v>
      </c>
      <c r="AA55" s="14">
        <v>2.5706015531598028E-2</v>
      </c>
      <c r="AB55" s="14">
        <v>0.1533152855274145</v>
      </c>
      <c r="AC55" s="14">
        <v>0.90439242068037395</v>
      </c>
      <c r="AD55" s="14">
        <v>0.83898846806416394</v>
      </c>
      <c r="AE55" s="14">
        <v>5.0761852380119014E-3</v>
      </c>
      <c r="AF55" s="14">
        <v>2.5021791325588377E-2</v>
      </c>
      <c r="AG55" s="14">
        <v>4.6905413058870242E-5</v>
      </c>
      <c r="AH55" s="16">
        <v>43.642712878406563</v>
      </c>
      <c r="AI55" s="16">
        <v>47.044912114503653</v>
      </c>
      <c r="AJ55" s="16">
        <v>9.3123750070897824</v>
      </c>
      <c r="AM55" s="15"/>
      <c r="AN55" s="15"/>
      <c r="AO55" s="15"/>
      <c r="AP55" s="15"/>
    </row>
    <row r="56" spans="1:42" s="8" customFormat="1">
      <c r="A56" s="12" t="s">
        <v>53</v>
      </c>
      <c r="B56" s="8" t="s">
        <v>71</v>
      </c>
      <c r="C56" s="13" t="s">
        <v>28</v>
      </c>
      <c r="D56" s="8" t="s">
        <v>17</v>
      </c>
      <c r="E56" s="13" t="s">
        <v>73</v>
      </c>
      <c r="F56" s="22">
        <v>52.634</v>
      </c>
      <c r="G56" s="22">
        <v>0.27700000000000002</v>
      </c>
      <c r="H56" s="22">
        <v>2.0720000000000001</v>
      </c>
      <c r="I56" s="22">
        <f t="shared" si="3"/>
        <v>5.8090001714396884</v>
      </c>
      <c r="J56" s="22">
        <v>16.533999999999999</v>
      </c>
      <c r="K56" s="22">
        <v>0.153</v>
      </c>
      <c r="L56" s="22">
        <v>21.120999999999999</v>
      </c>
      <c r="M56" s="22">
        <v>0.36199999999999999</v>
      </c>
      <c r="N56" s="22" t="s">
        <v>113</v>
      </c>
      <c r="O56" s="22">
        <v>0.30299999999999999</v>
      </c>
      <c r="P56" s="22" t="s">
        <v>113</v>
      </c>
      <c r="Q56" s="22">
        <v>1.6E-2</v>
      </c>
      <c r="R56" s="22">
        <f t="shared" si="1"/>
        <v>99.281000171439686</v>
      </c>
      <c r="S56" s="22">
        <v>1.1250396296042091</v>
      </c>
      <c r="T56" s="22">
        <v>4.7966801599461117</v>
      </c>
      <c r="U56" s="22">
        <f t="shared" si="2"/>
        <v>83.53570792429592</v>
      </c>
      <c r="V56" s="14">
        <v>1.9402773090880263</v>
      </c>
      <c r="W56" s="14">
        <v>5.9722690911973686E-2</v>
      </c>
      <c r="X56" s="14">
        <v>7.68205402948217E-3</v>
      </c>
      <c r="Y56" s="14">
        <v>3.0298116189977103E-2</v>
      </c>
      <c r="Z56" s="14">
        <v>8.8311019958997854E-3</v>
      </c>
      <c r="AA56" s="14">
        <v>3.1209244878379932E-2</v>
      </c>
      <c r="AB56" s="14">
        <v>0.14787892106022127</v>
      </c>
      <c r="AC56" s="14">
        <v>0.90862337986649444</v>
      </c>
      <c r="AD56" s="14">
        <v>0.83422853611212389</v>
      </c>
      <c r="AE56" s="14">
        <v>4.7772095583020532E-3</v>
      </c>
      <c r="AF56" s="14">
        <v>2.5873361490131336E-2</v>
      </c>
      <c r="AG56" s="14">
        <v>9.4055882972307229E-5</v>
      </c>
      <c r="AH56" s="16">
        <v>43.40554338613638</v>
      </c>
      <c r="AI56" s="16">
        <v>47.276363525344806</v>
      </c>
      <c r="AJ56" s="16">
        <v>9.3180930885188111</v>
      </c>
      <c r="AM56" s="15"/>
      <c r="AN56" s="15"/>
      <c r="AO56" s="15"/>
      <c r="AP56" s="15"/>
    </row>
    <row r="57" spans="1:42" s="8" customFormat="1">
      <c r="A57" s="12" t="s">
        <v>53</v>
      </c>
      <c r="B57" s="8" t="s">
        <v>71</v>
      </c>
      <c r="C57" s="13" t="s">
        <v>28</v>
      </c>
      <c r="D57" s="8" t="s">
        <v>17</v>
      </c>
      <c r="E57" s="13" t="s">
        <v>73</v>
      </c>
      <c r="F57" s="22">
        <v>53.222000000000001</v>
      </c>
      <c r="G57" s="22">
        <v>0.253</v>
      </c>
      <c r="H57" s="22">
        <v>1.921</v>
      </c>
      <c r="I57" s="22">
        <f t="shared" ref="I57:I88" si="4">T57+S57*0.69943/0.77731</f>
        <v>5.7860001503539529</v>
      </c>
      <c r="J57" s="22">
        <v>16.599</v>
      </c>
      <c r="K57" s="22">
        <v>0.157</v>
      </c>
      <c r="L57" s="22">
        <v>21.507999999999999</v>
      </c>
      <c r="M57" s="22">
        <v>0.35399999999999998</v>
      </c>
      <c r="N57" s="22" t="s">
        <v>113</v>
      </c>
      <c r="O57" s="22">
        <v>0.247</v>
      </c>
      <c r="P57" s="22" t="s">
        <v>113</v>
      </c>
      <c r="Q57" s="22">
        <v>1.2E-2</v>
      </c>
      <c r="R57" s="22">
        <f t="shared" ref="R57:R120" si="5">SUM(F57:Q57)</f>
        <v>100.05900015035395</v>
      </c>
      <c r="S57" s="22">
        <v>0.98666859528142503</v>
      </c>
      <c r="T57" s="22">
        <v>4.8981875458619388</v>
      </c>
      <c r="U57" s="22">
        <f t="shared" ref="U57:U120" si="6">J57/40.3044/(J57/40.3044+I57/71.8464)*100</f>
        <v>83.643947846945338</v>
      </c>
      <c r="V57" s="14">
        <v>1.9471316627396806</v>
      </c>
      <c r="W57" s="14">
        <v>5.2868337260319365E-2</v>
      </c>
      <c r="X57" s="14">
        <v>6.9634555733397042E-3</v>
      </c>
      <c r="Y57" s="14">
        <v>2.9961577778703563E-2</v>
      </c>
      <c r="Z57" s="14">
        <v>7.1445671959810483E-3</v>
      </c>
      <c r="AA57" s="14">
        <v>2.7163982689234336E-2</v>
      </c>
      <c r="AB57" s="14">
        <v>0.14986755489209005</v>
      </c>
      <c r="AC57" s="14">
        <v>0.90530433266430965</v>
      </c>
      <c r="AD57" s="14">
        <v>0.84309651177771272</v>
      </c>
      <c r="AE57" s="14">
        <v>4.8650713496720495E-3</v>
      </c>
      <c r="AF57" s="14">
        <v>2.5110435650422133E-2</v>
      </c>
      <c r="AG57" s="14">
        <v>1.4001801729601084E-4</v>
      </c>
      <c r="AH57" s="16">
        <v>43.787386129433536</v>
      </c>
      <c r="AI57" s="16">
        <v>47.018235546291571</v>
      </c>
      <c r="AJ57" s="16">
        <v>9.1943783242748953</v>
      </c>
      <c r="AM57" s="15"/>
      <c r="AN57" s="15"/>
      <c r="AO57" s="15"/>
      <c r="AP57" s="15"/>
    </row>
    <row r="58" spans="1:42" s="8" customFormat="1">
      <c r="A58" s="12" t="s">
        <v>53</v>
      </c>
      <c r="B58" s="8" t="s">
        <v>71</v>
      </c>
      <c r="C58" s="13" t="s">
        <v>28</v>
      </c>
      <c r="D58" s="8" t="s">
        <v>17</v>
      </c>
      <c r="E58" s="13" t="s">
        <v>73</v>
      </c>
      <c r="F58" s="22">
        <v>53.207999999999998</v>
      </c>
      <c r="G58" s="22">
        <v>0.23499999999999999</v>
      </c>
      <c r="H58" s="22">
        <v>1.81</v>
      </c>
      <c r="I58" s="22">
        <f t="shared" si="4"/>
        <v>5.8010001057236069</v>
      </c>
      <c r="J58" s="22">
        <v>16.629000000000001</v>
      </c>
      <c r="K58" s="22">
        <v>0.151</v>
      </c>
      <c r="L58" s="22">
        <v>21.285</v>
      </c>
      <c r="M58" s="22">
        <v>0.33800000000000002</v>
      </c>
      <c r="N58" s="22" t="s">
        <v>113</v>
      </c>
      <c r="O58" s="22">
        <v>0.16</v>
      </c>
      <c r="P58" s="22" t="s">
        <v>113</v>
      </c>
      <c r="Q58" s="22">
        <v>1.2999999999999999E-2</v>
      </c>
      <c r="R58" s="22">
        <f t="shared" si="5"/>
        <v>99.630000105723596</v>
      </c>
      <c r="S58" s="22">
        <v>0.69379061831584365</v>
      </c>
      <c r="T58" s="22">
        <v>5.1767215396834807</v>
      </c>
      <c r="U58" s="22">
        <f t="shared" si="6"/>
        <v>83.633227505416002</v>
      </c>
      <c r="V58" s="14">
        <v>1.9545732581234994</v>
      </c>
      <c r="W58" s="14">
        <v>4.5426741876500643E-2</v>
      </c>
      <c r="X58" s="14">
        <v>6.4944599008415118E-3</v>
      </c>
      <c r="Y58" s="14">
        <v>3.2935944416413399E-2</v>
      </c>
      <c r="Z58" s="14">
        <v>4.6469697351423133E-3</v>
      </c>
      <c r="AA58" s="14">
        <v>1.9178800961771693E-2</v>
      </c>
      <c r="AB58" s="14">
        <v>0.1590369015675592</v>
      </c>
      <c r="AC58" s="14">
        <v>0.91064623554517521</v>
      </c>
      <c r="AD58" s="14">
        <v>0.83776422076300061</v>
      </c>
      <c r="AE58" s="14">
        <v>4.6982638011400504E-3</v>
      </c>
      <c r="AF58" s="14">
        <v>2.4073463363651723E-2</v>
      </c>
      <c r="AG58" s="14">
        <v>1.4059012368469222E-4</v>
      </c>
      <c r="AH58" s="16">
        <v>43.483486244601458</v>
      </c>
      <c r="AI58" s="16">
        <v>47.266369314462302</v>
      </c>
      <c r="AJ58" s="16">
        <v>9.2501444409362321</v>
      </c>
      <c r="AM58" s="15"/>
      <c r="AN58" s="15"/>
      <c r="AO58" s="15"/>
      <c r="AP58" s="15"/>
    </row>
    <row r="59" spans="1:42" s="8" customFormat="1">
      <c r="A59" s="12" t="s">
        <v>53</v>
      </c>
      <c r="B59" s="8" t="s">
        <v>71</v>
      </c>
      <c r="C59" s="13" t="s">
        <v>28</v>
      </c>
      <c r="D59" s="8" t="s">
        <v>17</v>
      </c>
      <c r="E59" s="13" t="s">
        <v>73</v>
      </c>
      <c r="F59" s="22">
        <v>53.89</v>
      </c>
      <c r="G59" s="22">
        <v>0.16700000000000001</v>
      </c>
      <c r="H59" s="22">
        <v>1.44</v>
      </c>
      <c r="I59" s="22">
        <f t="shared" si="4"/>
        <v>4.51</v>
      </c>
      <c r="J59" s="22">
        <v>16.367999999999999</v>
      </c>
      <c r="K59" s="22">
        <v>0.14499999999999999</v>
      </c>
      <c r="L59" s="22">
        <v>22.940999999999999</v>
      </c>
      <c r="M59" s="22">
        <v>0.28499999999999998</v>
      </c>
      <c r="N59" s="22" t="s">
        <v>113</v>
      </c>
      <c r="O59" s="22">
        <v>0.23799999999999999</v>
      </c>
      <c r="P59" s="22" t="s">
        <v>113</v>
      </c>
      <c r="Q59" s="22">
        <v>0.01</v>
      </c>
      <c r="R59" s="22">
        <f t="shared" si="5"/>
        <v>99.994</v>
      </c>
      <c r="S59" s="22">
        <v>0</v>
      </c>
      <c r="T59" s="22">
        <v>4.51</v>
      </c>
      <c r="U59" s="22">
        <f t="shared" si="6"/>
        <v>86.612247305823985</v>
      </c>
      <c r="V59" s="14">
        <v>1.9715163775376481</v>
      </c>
      <c r="W59" s="14">
        <v>2.8483622462351921E-2</v>
      </c>
      <c r="X59" s="14">
        <v>4.5963049637686524E-3</v>
      </c>
      <c r="Y59" s="14">
        <v>3.360477067021999E-2</v>
      </c>
      <c r="Z59" s="14">
        <v>6.8840498441923598E-3</v>
      </c>
      <c r="AA59" s="14">
        <v>0</v>
      </c>
      <c r="AB59" s="14">
        <v>0.13798657375542228</v>
      </c>
      <c r="AC59" s="14">
        <v>0.89268115664651282</v>
      </c>
      <c r="AD59" s="14">
        <v>0.89924428569712789</v>
      </c>
      <c r="AE59" s="14">
        <v>4.4930954104849445E-3</v>
      </c>
      <c r="AF59" s="14">
        <v>2.0215473712701271E-2</v>
      </c>
      <c r="AG59" s="14">
        <v>0</v>
      </c>
      <c r="AH59" s="16">
        <v>46.595092325233203</v>
      </c>
      <c r="AI59" s="16">
        <v>46.255018322073148</v>
      </c>
      <c r="AJ59" s="16">
        <v>7.1498893526936511</v>
      </c>
      <c r="AM59" s="15"/>
      <c r="AN59" s="15"/>
      <c r="AO59" s="15"/>
      <c r="AP59" s="15"/>
    </row>
    <row r="60" spans="1:42" s="8" customFormat="1">
      <c r="A60" s="12" t="s">
        <v>53</v>
      </c>
      <c r="B60" s="8" t="s">
        <v>71</v>
      </c>
      <c r="C60" s="13" t="s">
        <v>28</v>
      </c>
      <c r="D60" s="8" t="s">
        <v>17</v>
      </c>
      <c r="E60" s="13" t="s">
        <v>73</v>
      </c>
      <c r="F60" s="22">
        <v>53.210999999999999</v>
      </c>
      <c r="G60" s="22">
        <v>0.24199999999999999</v>
      </c>
      <c r="H60" s="22">
        <v>1.907</v>
      </c>
      <c r="I60" s="22">
        <f t="shared" si="4"/>
        <v>5.6680001168238867</v>
      </c>
      <c r="J60" s="22">
        <v>16.462</v>
      </c>
      <c r="K60" s="22">
        <v>0.14899999999999999</v>
      </c>
      <c r="L60" s="22">
        <v>21.634</v>
      </c>
      <c r="M60" s="22">
        <v>0.35099999999999998</v>
      </c>
      <c r="N60" s="22" t="s">
        <v>113</v>
      </c>
      <c r="O60" s="22">
        <v>0.191</v>
      </c>
      <c r="P60" s="22" t="s">
        <v>113</v>
      </c>
      <c r="Q60" s="22">
        <v>1.2E-2</v>
      </c>
      <c r="R60" s="22">
        <f t="shared" si="5"/>
        <v>99.827000116823896</v>
      </c>
      <c r="S60" s="22">
        <v>0.76663404966399828</v>
      </c>
      <c r="T60" s="22">
        <v>4.9781764256884449</v>
      </c>
      <c r="U60" s="22">
        <f t="shared" si="6"/>
        <v>83.811759128846688</v>
      </c>
      <c r="V60" s="14">
        <v>1.9513653120032692</v>
      </c>
      <c r="W60" s="14">
        <v>4.8634687996730763E-2</v>
      </c>
      <c r="X60" s="14">
        <v>6.6765589119651561E-3</v>
      </c>
      <c r="Y60" s="14">
        <v>3.3787393027320173E-2</v>
      </c>
      <c r="Z60" s="14">
        <v>5.5379033335143822E-3</v>
      </c>
      <c r="AA60" s="14">
        <v>2.1156473366071876E-2</v>
      </c>
      <c r="AB60" s="14">
        <v>0.15267767134052299</v>
      </c>
      <c r="AC60" s="14">
        <v>0.89997055958727379</v>
      </c>
      <c r="AD60" s="14">
        <v>0.85005518652422463</v>
      </c>
      <c r="AE60" s="14">
        <v>4.6281652947745503E-3</v>
      </c>
      <c r="AF60" s="14">
        <v>2.4956928422300986E-2</v>
      </c>
      <c r="AG60" s="14">
        <v>1.4035146657924099E-4</v>
      </c>
      <c r="AH60" s="16">
        <v>44.184880124651436</v>
      </c>
      <c r="AI60" s="16">
        <v>46.7794231733047</v>
      </c>
      <c r="AJ60" s="16">
        <v>9.0356967020438486</v>
      </c>
      <c r="AM60" s="15"/>
      <c r="AN60" s="15"/>
      <c r="AO60" s="15"/>
      <c r="AP60" s="15"/>
    </row>
    <row r="61" spans="1:42" s="8" customFormat="1">
      <c r="A61" s="12" t="s">
        <v>53</v>
      </c>
      <c r="B61" s="8" t="s">
        <v>71</v>
      </c>
      <c r="C61" s="13" t="s">
        <v>28</v>
      </c>
      <c r="D61" s="8" t="s">
        <v>17</v>
      </c>
      <c r="E61" s="13" t="s">
        <v>73</v>
      </c>
      <c r="F61" s="22">
        <v>52.820999999999998</v>
      </c>
      <c r="G61" s="22">
        <v>0.23899999999999999</v>
      </c>
      <c r="H61" s="22">
        <v>2.0129999999999999</v>
      </c>
      <c r="I61" s="22">
        <f t="shared" si="4"/>
        <v>5.748000185621172</v>
      </c>
      <c r="J61" s="22">
        <v>16.516999999999999</v>
      </c>
      <c r="K61" s="22">
        <v>0.157</v>
      </c>
      <c r="L61" s="22">
        <v>21.356999999999999</v>
      </c>
      <c r="M61" s="22">
        <v>0.37</v>
      </c>
      <c r="N61" s="22">
        <v>5.0000000000000001E-3</v>
      </c>
      <c r="O61" s="22">
        <v>0.33100000000000002</v>
      </c>
      <c r="P61" s="22" t="s">
        <v>113</v>
      </c>
      <c r="Q61" s="22">
        <v>1.9E-2</v>
      </c>
      <c r="R61" s="22">
        <f t="shared" si="5"/>
        <v>99.577000185621174</v>
      </c>
      <c r="S61" s="22">
        <v>1.2181028582225104</v>
      </c>
      <c r="T61" s="22">
        <v>4.6519411073556531</v>
      </c>
      <c r="U61" s="22">
        <f t="shared" si="6"/>
        <v>83.666330146280913</v>
      </c>
      <c r="V61" s="14">
        <v>1.9415047594462493</v>
      </c>
      <c r="W61" s="14">
        <v>5.849524055375066E-2</v>
      </c>
      <c r="X61" s="14">
        <v>6.6089109653584494E-3</v>
      </c>
      <c r="Y61" s="14">
        <v>2.8707741802442094E-2</v>
      </c>
      <c r="Z61" s="14">
        <v>9.6191052771086877E-3</v>
      </c>
      <c r="AA61" s="14">
        <v>3.3692544779650932E-2</v>
      </c>
      <c r="AB61" s="14">
        <v>0.14299937268310395</v>
      </c>
      <c r="AC61" s="14">
        <v>0.90504787895350391</v>
      </c>
      <c r="AD61" s="14">
        <v>0.8410953355467059</v>
      </c>
      <c r="AE61" s="14">
        <v>4.8878393804369421E-3</v>
      </c>
      <c r="AF61" s="14">
        <v>2.636819621513091E-2</v>
      </c>
      <c r="AG61" s="14">
        <v>2.3445547856020538E-4</v>
      </c>
      <c r="AH61" s="16">
        <v>43.742457247910643</v>
      </c>
      <c r="AI61" s="16">
        <v>47.068407681399478</v>
      </c>
      <c r="AJ61" s="16">
        <v>9.1891350706898844</v>
      </c>
      <c r="AM61" s="15"/>
      <c r="AN61" s="15"/>
      <c r="AO61" s="15"/>
      <c r="AP61" s="15"/>
    </row>
    <row r="62" spans="1:42" s="8" customFormat="1">
      <c r="A62" s="12" t="s">
        <v>54</v>
      </c>
      <c r="B62" s="8" t="s">
        <v>71</v>
      </c>
      <c r="C62" s="13" t="s">
        <v>28</v>
      </c>
      <c r="D62" s="8" t="s">
        <v>17</v>
      </c>
      <c r="E62" s="13" t="s">
        <v>73</v>
      </c>
      <c r="F62" s="22">
        <v>53.41</v>
      </c>
      <c r="G62" s="22">
        <v>0.221</v>
      </c>
      <c r="H62" s="22">
        <v>1.7909999999999999</v>
      </c>
      <c r="I62" s="22">
        <f t="shared" si="4"/>
        <v>5.2370001654487428</v>
      </c>
      <c r="J62" s="22">
        <v>16.792000000000002</v>
      </c>
      <c r="K62" s="22">
        <v>0.161</v>
      </c>
      <c r="L62" s="22">
        <v>21.835000000000001</v>
      </c>
      <c r="M62" s="22">
        <v>0.36799999999999999</v>
      </c>
      <c r="N62" s="22" t="s">
        <v>113</v>
      </c>
      <c r="O62" s="22">
        <v>0.316</v>
      </c>
      <c r="P62" s="22" t="s">
        <v>113</v>
      </c>
      <c r="Q62" s="22">
        <v>0.03</v>
      </c>
      <c r="R62" s="22">
        <f t="shared" si="5"/>
        <v>100.16100016544874</v>
      </c>
      <c r="S62" s="22">
        <v>1.0857252164206381</v>
      </c>
      <c r="T62" s="22">
        <v>4.2600555897696868</v>
      </c>
      <c r="U62" s="22">
        <f t="shared" si="6"/>
        <v>85.109605965312525</v>
      </c>
      <c r="V62" s="14">
        <v>1.9489366053588673</v>
      </c>
      <c r="W62" s="14">
        <v>5.1063394641132742E-2</v>
      </c>
      <c r="X62" s="14">
        <v>6.0669102180885125E-3</v>
      </c>
      <c r="Y62" s="14">
        <v>2.596067180544144E-2</v>
      </c>
      <c r="Z62" s="14">
        <v>9.1166873434276579E-3</v>
      </c>
      <c r="AA62" s="14">
        <v>2.9813507352548403E-2</v>
      </c>
      <c r="AB62" s="14">
        <v>0.13000452975407448</v>
      </c>
      <c r="AC62" s="14">
        <v>0.91345278840971567</v>
      </c>
      <c r="AD62" s="14">
        <v>0.85369250251208939</v>
      </c>
      <c r="AE62" s="14">
        <v>4.9760695736397083E-3</v>
      </c>
      <c r="AF62" s="14">
        <v>2.5543860089256569E-2</v>
      </c>
      <c r="AG62" s="14">
        <v>0</v>
      </c>
      <c r="AH62" s="16">
        <v>44.302477898504932</v>
      </c>
      <c r="AI62" s="16">
        <v>47.40374531903079</v>
      </c>
      <c r="AJ62" s="16">
        <v>8.2937767824642865</v>
      </c>
      <c r="AM62" s="15"/>
      <c r="AN62" s="15"/>
      <c r="AO62" s="15"/>
      <c r="AP62" s="15"/>
    </row>
    <row r="63" spans="1:42" s="8" customFormat="1">
      <c r="A63" s="12" t="s">
        <v>54</v>
      </c>
      <c r="B63" s="8" t="s">
        <v>71</v>
      </c>
      <c r="C63" s="13" t="s">
        <v>28</v>
      </c>
      <c r="D63" s="8" t="s">
        <v>17</v>
      </c>
      <c r="E63" s="13" t="s">
        <v>73</v>
      </c>
      <c r="F63" s="22">
        <v>54.023000000000003</v>
      </c>
      <c r="G63" s="22">
        <v>0.11700000000000001</v>
      </c>
      <c r="H63" s="22">
        <v>1.0069999999999999</v>
      </c>
      <c r="I63" s="22">
        <f t="shared" si="4"/>
        <v>5.0040002002856703</v>
      </c>
      <c r="J63" s="22">
        <v>17.34</v>
      </c>
      <c r="K63" s="22">
        <v>0.14599999999999999</v>
      </c>
      <c r="L63" s="22">
        <v>22.207999999999998</v>
      </c>
      <c r="M63" s="22">
        <v>0.29299999999999998</v>
      </c>
      <c r="N63" s="22" t="s">
        <v>113</v>
      </c>
      <c r="O63" s="22">
        <v>0.11</v>
      </c>
      <c r="P63" s="22" t="s">
        <v>113</v>
      </c>
      <c r="Q63" s="22">
        <v>1.7000000000000001E-2</v>
      </c>
      <c r="R63" s="22">
        <f t="shared" si="5"/>
        <v>100.26500020028567</v>
      </c>
      <c r="S63" s="22">
        <v>1.3143357894631091</v>
      </c>
      <c r="T63" s="22">
        <v>3.8213499304780227</v>
      </c>
      <c r="U63" s="22">
        <f t="shared" si="6"/>
        <v>86.066787336386824</v>
      </c>
      <c r="V63" s="14">
        <v>1.9659061538934213</v>
      </c>
      <c r="W63" s="14">
        <v>3.4093846106578729E-2</v>
      </c>
      <c r="X63" s="14">
        <v>3.2030971114490763E-3</v>
      </c>
      <c r="Y63" s="14">
        <v>9.0947689549769617E-3</v>
      </c>
      <c r="Z63" s="14">
        <v>3.1648389377800399E-3</v>
      </c>
      <c r="AA63" s="14">
        <v>3.5992203013304649E-2</v>
      </c>
      <c r="AB63" s="14">
        <v>0.11629712459090744</v>
      </c>
      <c r="AC63" s="14">
        <v>0.94067959417234359</v>
      </c>
      <c r="AD63" s="14">
        <v>0.86589786634668064</v>
      </c>
      <c r="AE63" s="14">
        <v>4.5001021622800633E-3</v>
      </c>
      <c r="AF63" s="14">
        <v>2.0451941959383015E-2</v>
      </c>
      <c r="AG63" s="14">
        <v>0</v>
      </c>
      <c r="AH63" s="16">
        <v>44.204019977095314</v>
      </c>
      <c r="AI63" s="16">
        <v>48.021621473994969</v>
      </c>
      <c r="AJ63" s="16">
        <v>7.7743585489097207</v>
      </c>
      <c r="AM63" s="15"/>
      <c r="AN63" s="15"/>
      <c r="AO63" s="15"/>
      <c r="AP63" s="15"/>
    </row>
    <row r="64" spans="1:42" s="8" customFormat="1">
      <c r="A64" s="12" t="s">
        <v>54</v>
      </c>
      <c r="B64" s="8" t="s">
        <v>71</v>
      </c>
      <c r="C64" s="13" t="s">
        <v>28</v>
      </c>
      <c r="D64" s="8" t="s">
        <v>17</v>
      </c>
      <c r="E64" s="13" t="s">
        <v>73</v>
      </c>
      <c r="F64" s="22">
        <v>53.252000000000002</v>
      </c>
      <c r="G64" s="22">
        <v>0.23499999999999999</v>
      </c>
      <c r="H64" s="22">
        <v>1.9319999999999999</v>
      </c>
      <c r="I64" s="22">
        <f t="shared" si="4"/>
        <v>5.3590001809535481</v>
      </c>
      <c r="J64" s="22">
        <v>16.818000000000001</v>
      </c>
      <c r="K64" s="22">
        <v>0.156</v>
      </c>
      <c r="L64" s="22">
        <v>21.686</v>
      </c>
      <c r="M64" s="22">
        <v>0.35499999999999998</v>
      </c>
      <c r="N64" s="22" t="s">
        <v>113</v>
      </c>
      <c r="O64" s="22">
        <v>0.38700000000000001</v>
      </c>
      <c r="P64" s="22" t="s">
        <v>113</v>
      </c>
      <c r="Q64" s="22">
        <v>2.1000000000000001E-2</v>
      </c>
      <c r="R64" s="22">
        <f t="shared" si="5"/>
        <v>100.20100018095357</v>
      </c>
      <c r="S64" s="22">
        <v>1.1874724891835218</v>
      </c>
      <c r="T64" s="22">
        <v>4.2905025633883156</v>
      </c>
      <c r="U64" s="22">
        <f t="shared" si="6"/>
        <v>84.835310403543247</v>
      </c>
      <c r="V64" s="14">
        <v>1.9426926729297829</v>
      </c>
      <c r="W64" s="14">
        <v>5.7307327070217129E-2</v>
      </c>
      <c r="X64" s="14">
        <v>6.4496507888384342E-3</v>
      </c>
      <c r="Y64" s="14">
        <v>2.5760150642005E-2</v>
      </c>
      <c r="Z64" s="14">
        <v>1.1162307632243474E-2</v>
      </c>
      <c r="AA64" s="14">
        <v>3.2599410532904972E-2</v>
      </c>
      <c r="AB64" s="14">
        <v>0.13090144127992698</v>
      </c>
      <c r="AC64" s="14">
        <v>0.9146418576838613</v>
      </c>
      <c r="AD64" s="14">
        <v>0.84765820190435248</v>
      </c>
      <c r="AE64" s="14">
        <v>4.8203459745925206E-3</v>
      </c>
      <c r="AF64" s="14">
        <v>2.4598964352413225E-2</v>
      </c>
      <c r="AG64" s="14">
        <v>4.5593208277746262E-5</v>
      </c>
      <c r="AH64" s="16">
        <v>44.015879153763088</v>
      </c>
      <c r="AI64" s="16">
        <v>47.49410244169254</v>
      </c>
      <c r="AJ64" s="16">
        <v>8.490018404544367</v>
      </c>
      <c r="AM64" s="15"/>
      <c r="AN64" s="15"/>
      <c r="AO64" s="15"/>
      <c r="AP64" s="15"/>
    </row>
    <row r="65" spans="1:42" s="8" customFormat="1">
      <c r="A65" s="12" t="s">
        <v>54</v>
      </c>
      <c r="B65" s="8" t="s">
        <v>71</v>
      </c>
      <c r="C65" s="13" t="s">
        <v>28</v>
      </c>
      <c r="D65" s="8" t="s">
        <v>17</v>
      </c>
      <c r="E65" s="13" t="s">
        <v>73</v>
      </c>
      <c r="F65" s="22">
        <v>53.292000000000002</v>
      </c>
      <c r="G65" s="22">
        <v>0.161</v>
      </c>
      <c r="H65" s="22">
        <v>1.738</v>
      </c>
      <c r="I65" s="22">
        <f t="shared" si="4"/>
        <v>5.1690001450408714</v>
      </c>
      <c r="J65" s="22">
        <v>16.87</v>
      </c>
      <c r="K65" s="22">
        <v>0.14599999999999999</v>
      </c>
      <c r="L65" s="22">
        <v>21.573</v>
      </c>
      <c r="M65" s="22">
        <v>0.36099999999999999</v>
      </c>
      <c r="N65" s="22" t="s">
        <v>113</v>
      </c>
      <c r="O65" s="22">
        <v>0.32800000000000001</v>
      </c>
      <c r="P65" s="22" t="s">
        <v>113</v>
      </c>
      <c r="Q65" s="22">
        <v>2.3E-2</v>
      </c>
      <c r="R65" s="22">
        <f t="shared" si="5"/>
        <v>99.661000145040887</v>
      </c>
      <c r="S65" s="22">
        <v>0.95180253071827214</v>
      </c>
      <c r="T65" s="22">
        <v>4.3125603152943341</v>
      </c>
      <c r="U65" s="22">
        <f t="shared" si="6"/>
        <v>85.332578309771947</v>
      </c>
      <c r="V65" s="14">
        <v>1.952949493001046</v>
      </c>
      <c r="W65" s="14">
        <v>4.7050506998953967E-2</v>
      </c>
      <c r="X65" s="14">
        <v>4.4386921810892028E-3</v>
      </c>
      <c r="Y65" s="14">
        <v>2.8013974191533633E-2</v>
      </c>
      <c r="Z65" s="14">
        <v>9.5033709104176134E-3</v>
      </c>
      <c r="AA65" s="14">
        <v>2.6247857473461058E-2</v>
      </c>
      <c r="AB65" s="14">
        <v>0.13216980777864359</v>
      </c>
      <c r="AC65" s="14">
        <v>0.92162154893802295</v>
      </c>
      <c r="AD65" s="14">
        <v>0.84705707122689489</v>
      </c>
      <c r="AE65" s="14">
        <v>4.5317639617745266E-3</v>
      </c>
      <c r="AF65" s="14">
        <v>2.5177265390458711E-2</v>
      </c>
      <c r="AG65" s="14">
        <v>0</v>
      </c>
      <c r="AH65" s="16">
        <v>43.955098540579272</v>
      </c>
      <c r="AI65" s="16">
        <v>47.824364351290555</v>
      </c>
      <c r="AJ65" s="16">
        <v>8.2205371081301823</v>
      </c>
      <c r="AM65" s="15"/>
      <c r="AN65" s="15"/>
      <c r="AO65" s="15"/>
      <c r="AP65" s="15"/>
    </row>
    <row r="66" spans="1:42" s="8" customFormat="1">
      <c r="A66" s="12" t="s">
        <v>54</v>
      </c>
      <c r="B66" s="8" t="s">
        <v>71</v>
      </c>
      <c r="C66" s="13" t="s">
        <v>28</v>
      </c>
      <c r="D66" s="8" t="s">
        <v>17</v>
      </c>
      <c r="E66" s="13" t="s">
        <v>73</v>
      </c>
      <c r="F66" s="22">
        <v>53.103999999999999</v>
      </c>
      <c r="G66" s="22">
        <v>0.186</v>
      </c>
      <c r="H66" s="22">
        <v>1.7709999999999999</v>
      </c>
      <c r="I66" s="22">
        <f t="shared" si="4"/>
        <v>5.1810001898120603</v>
      </c>
      <c r="J66" s="22">
        <v>16.751000000000001</v>
      </c>
      <c r="K66" s="22">
        <v>0.152</v>
      </c>
      <c r="L66" s="22">
        <v>21.756</v>
      </c>
      <c r="M66" s="22">
        <v>0.36699999999999999</v>
      </c>
      <c r="N66" s="22" t="s">
        <v>113</v>
      </c>
      <c r="O66" s="22">
        <v>0.34599999999999997</v>
      </c>
      <c r="P66" s="22" t="s">
        <v>113</v>
      </c>
      <c r="Q66" s="22">
        <v>1.4E-2</v>
      </c>
      <c r="R66" s="22">
        <f t="shared" si="5"/>
        <v>99.62800018981207</v>
      </c>
      <c r="S66" s="22">
        <v>1.2456047588869046</v>
      </c>
      <c r="T66" s="22">
        <v>4.0601946726975662</v>
      </c>
      <c r="U66" s="22">
        <f t="shared" si="6"/>
        <v>85.214563751629697</v>
      </c>
      <c r="V66" s="14">
        <v>1.9473922790999514</v>
      </c>
      <c r="W66" s="14">
        <v>5.2607720900048616E-2</v>
      </c>
      <c r="X66" s="14">
        <v>5.1314406776486673E-3</v>
      </c>
      <c r="Y66" s="14">
        <v>2.3934400126319769E-2</v>
      </c>
      <c r="Z66" s="14">
        <v>1.0031760406178009E-2</v>
      </c>
      <c r="AA66" s="14">
        <v>3.4373557270387163E-2</v>
      </c>
      <c r="AB66" s="14">
        <v>0.12452058418279761</v>
      </c>
      <c r="AC66" s="14">
        <v>0.91574697542785877</v>
      </c>
      <c r="AD66" s="14">
        <v>0.85482732307047915</v>
      </c>
      <c r="AE66" s="14">
        <v>4.7212307796417096E-3</v>
      </c>
      <c r="AF66" s="14">
        <v>2.5603962792501565E-2</v>
      </c>
      <c r="AG66" s="14">
        <v>0</v>
      </c>
      <c r="AH66" s="16">
        <v>44.303773276123472</v>
      </c>
      <c r="AI66" s="16">
        <v>47.461101537937914</v>
      </c>
      <c r="AJ66" s="16">
        <v>8.2351251859386174</v>
      </c>
      <c r="AM66" s="15"/>
      <c r="AN66" s="15"/>
      <c r="AO66" s="15"/>
      <c r="AP66" s="15"/>
    </row>
    <row r="67" spans="1:42" s="8" customFormat="1">
      <c r="A67" s="12" t="s">
        <v>54</v>
      </c>
      <c r="B67" s="8" t="s">
        <v>71</v>
      </c>
      <c r="C67" s="13" t="s">
        <v>28</v>
      </c>
      <c r="D67" s="8" t="s">
        <v>17</v>
      </c>
      <c r="E67" s="13" t="s">
        <v>73</v>
      </c>
      <c r="F67" s="22">
        <v>54.017000000000003</v>
      </c>
      <c r="G67" s="22">
        <v>0.10100000000000001</v>
      </c>
      <c r="H67" s="22">
        <v>0.96299999999999997</v>
      </c>
      <c r="I67" s="22">
        <f t="shared" si="4"/>
        <v>4.8360001701144855</v>
      </c>
      <c r="J67" s="22">
        <v>17.309000000000001</v>
      </c>
      <c r="K67" s="22">
        <v>0.14299999999999999</v>
      </c>
      <c r="L67" s="22">
        <v>22.224</v>
      </c>
      <c r="M67" s="22">
        <v>0.28999999999999998</v>
      </c>
      <c r="N67" s="22" t="s">
        <v>113</v>
      </c>
      <c r="O67" s="22">
        <v>0.11</v>
      </c>
      <c r="P67" s="22" t="s">
        <v>113</v>
      </c>
      <c r="Q67" s="22">
        <v>2.9000000000000001E-2</v>
      </c>
      <c r="R67" s="22">
        <f t="shared" si="5"/>
        <v>100.0220001701145</v>
      </c>
      <c r="S67" s="22">
        <v>1.1163432473760346</v>
      </c>
      <c r="T67" s="22">
        <v>3.8315052356453294</v>
      </c>
      <c r="U67" s="22">
        <f t="shared" si="6"/>
        <v>86.450337680630525</v>
      </c>
      <c r="V67" s="14">
        <v>1.9698901134688451</v>
      </c>
      <c r="W67" s="14">
        <v>3.0109886531154872E-2</v>
      </c>
      <c r="X67" s="14">
        <v>2.7709779717239348E-3</v>
      </c>
      <c r="Y67" s="14">
        <v>1.1279934612797637E-2</v>
      </c>
      <c r="Z67" s="14">
        <v>3.1716048160978214E-3</v>
      </c>
      <c r="AA67" s="14">
        <v>3.0635664237286159E-2</v>
      </c>
      <c r="AB67" s="14">
        <v>0.11685547012088665</v>
      </c>
      <c r="AC67" s="14">
        <v>0.94100528677274353</v>
      </c>
      <c r="AD67" s="14">
        <v>0.86837418563477842</v>
      </c>
      <c r="AE67" s="14">
        <v>4.41705706952269E-3</v>
      </c>
      <c r="AF67" s="14">
        <v>2.0294840523045237E-2</v>
      </c>
      <c r="AG67" s="14">
        <v>4.6046786637377869E-5</v>
      </c>
      <c r="AH67" s="16">
        <v>44.375656859092111</v>
      </c>
      <c r="AI67" s="16">
        <v>48.087251324605056</v>
      </c>
      <c r="AJ67" s="16">
        <v>7.5370918163028344</v>
      </c>
      <c r="AM67" s="15"/>
      <c r="AN67" s="15"/>
      <c r="AO67" s="15"/>
      <c r="AP67" s="15"/>
    </row>
    <row r="68" spans="1:42" s="8" customFormat="1">
      <c r="A68" s="12" t="s">
        <v>54</v>
      </c>
      <c r="B68" s="8" t="s">
        <v>71</v>
      </c>
      <c r="C68" s="13" t="s">
        <v>28</v>
      </c>
      <c r="D68" s="8" t="s">
        <v>17</v>
      </c>
      <c r="E68" s="13" t="s">
        <v>73</v>
      </c>
      <c r="F68" s="22">
        <v>53.487000000000002</v>
      </c>
      <c r="G68" s="22">
        <v>0.13800000000000001</v>
      </c>
      <c r="H68" s="22">
        <v>1.2829999999999999</v>
      </c>
      <c r="I68" s="22">
        <f t="shared" si="4"/>
        <v>5.114000190742984</v>
      </c>
      <c r="J68" s="22">
        <v>16.952000000000002</v>
      </c>
      <c r="K68" s="22">
        <v>0.14299999999999999</v>
      </c>
      <c r="L68" s="22">
        <v>21.888000000000002</v>
      </c>
      <c r="M68" s="22">
        <v>0.35699999999999998</v>
      </c>
      <c r="N68" s="22" t="s">
        <v>113</v>
      </c>
      <c r="O68" s="22">
        <v>0.42199999999999999</v>
      </c>
      <c r="P68" s="22" t="s">
        <v>113</v>
      </c>
      <c r="Q68" s="22">
        <v>2.8000000000000001E-2</v>
      </c>
      <c r="R68" s="22">
        <f t="shared" si="5"/>
        <v>99.812000190742992</v>
      </c>
      <c r="S68" s="22">
        <v>1.251713759911351</v>
      </c>
      <c r="T68" s="22">
        <v>3.9876977437208225</v>
      </c>
      <c r="U68" s="22">
        <f t="shared" si="6"/>
        <v>85.526090152691239</v>
      </c>
      <c r="V68" s="14">
        <v>1.95779862497549</v>
      </c>
      <c r="W68" s="14">
        <v>4.2201375024510046E-2</v>
      </c>
      <c r="X68" s="14">
        <v>3.8001350021688442E-3</v>
      </c>
      <c r="Y68" s="14">
        <v>1.3146653807515458E-2</v>
      </c>
      <c r="Z68" s="14">
        <v>1.2212570224469869E-2</v>
      </c>
      <c r="AA68" s="14">
        <v>3.4478059696533149E-2</v>
      </c>
      <c r="AB68" s="14">
        <v>0.12207032356832802</v>
      </c>
      <c r="AC68" s="14">
        <v>0.92501605094955297</v>
      </c>
      <c r="AD68" s="14">
        <v>0.85841835598117988</v>
      </c>
      <c r="AE68" s="14">
        <v>4.4334442336517047E-3</v>
      </c>
      <c r="AF68" s="14">
        <v>2.4990026280651875E-2</v>
      </c>
      <c r="AG68" s="14">
        <v>0</v>
      </c>
      <c r="AH68" s="16">
        <v>44.248761397240635</v>
      </c>
      <c r="AI68" s="16">
        <v>47.681662725280695</v>
      </c>
      <c r="AJ68" s="16">
        <v>8.0695758774786643</v>
      </c>
      <c r="AM68" s="15"/>
      <c r="AN68" s="15"/>
      <c r="AO68" s="15"/>
      <c r="AP68" s="15"/>
    </row>
    <row r="69" spans="1:42" s="8" customFormat="1">
      <c r="A69" s="12" t="s">
        <v>55</v>
      </c>
      <c r="B69" s="8" t="s">
        <v>71</v>
      </c>
      <c r="C69" s="13" t="s">
        <v>28</v>
      </c>
      <c r="D69" s="8" t="s">
        <v>17</v>
      </c>
      <c r="E69" s="13" t="s">
        <v>73</v>
      </c>
      <c r="F69" s="22">
        <v>52.728999999999999</v>
      </c>
      <c r="G69" s="22">
        <v>0.217</v>
      </c>
      <c r="H69" s="22">
        <v>2.0299999999999998</v>
      </c>
      <c r="I69" s="22">
        <f t="shared" si="4"/>
        <v>5.2950002073336817</v>
      </c>
      <c r="J69" s="22">
        <v>16.824000000000002</v>
      </c>
      <c r="K69" s="22">
        <v>0.14299999999999999</v>
      </c>
      <c r="L69" s="22">
        <v>21.408000000000001</v>
      </c>
      <c r="M69" s="22">
        <v>0.33800000000000002</v>
      </c>
      <c r="N69" s="22" t="s">
        <v>113</v>
      </c>
      <c r="O69" s="22">
        <v>0.54400000000000004</v>
      </c>
      <c r="P69" s="22" t="s">
        <v>113</v>
      </c>
      <c r="Q69" s="22">
        <v>2.3E-2</v>
      </c>
      <c r="R69" s="22">
        <f t="shared" si="5"/>
        <v>99.551000207333672</v>
      </c>
      <c r="S69" s="22">
        <v>1.3605869905977743</v>
      </c>
      <c r="T69" s="22">
        <v>4.0707327222456202</v>
      </c>
      <c r="U69" s="22">
        <f t="shared" si="6"/>
        <v>84.993779839526326</v>
      </c>
      <c r="V69" s="14">
        <v>1.9355656407878119</v>
      </c>
      <c r="W69" s="14">
        <v>6.4434359212188097E-2</v>
      </c>
      <c r="X69" s="14">
        <v>5.9926410172326744E-3</v>
      </c>
      <c r="Y69" s="14">
        <v>2.3389017178870847E-2</v>
      </c>
      <c r="Z69" s="14">
        <v>1.5788181571729093E-2</v>
      </c>
      <c r="AA69" s="14">
        <v>3.7583973618052262E-2</v>
      </c>
      <c r="AB69" s="14">
        <v>0.12496806377088854</v>
      </c>
      <c r="AC69" s="14">
        <v>0.92065342742693546</v>
      </c>
      <c r="AD69" s="14">
        <v>0.84199129483045487</v>
      </c>
      <c r="AE69" s="14">
        <v>4.4461062774763336E-3</v>
      </c>
      <c r="AF69" s="14">
        <v>2.3539096804382421E-2</v>
      </c>
      <c r="AG69" s="14">
        <v>1.8329253148515075E-4</v>
      </c>
      <c r="AH69" s="16">
        <v>43.735337212240744</v>
      </c>
      <c r="AI69" s="16">
        <v>47.82126412866311</v>
      </c>
      <c r="AJ69" s="16">
        <v>8.4433986590961467</v>
      </c>
      <c r="AM69" s="15"/>
      <c r="AN69" s="15"/>
      <c r="AO69" s="15"/>
      <c r="AP69" s="15"/>
    </row>
    <row r="70" spans="1:42" s="8" customFormat="1">
      <c r="A70" s="12" t="s">
        <v>55</v>
      </c>
      <c r="B70" s="8" t="s">
        <v>71</v>
      </c>
      <c r="C70" s="13" t="s">
        <v>28</v>
      </c>
      <c r="D70" s="8" t="s">
        <v>17</v>
      </c>
      <c r="E70" s="13" t="s">
        <v>73</v>
      </c>
      <c r="F70" s="22">
        <v>52.716999999999999</v>
      </c>
      <c r="G70" s="22">
        <v>0.22700000000000001</v>
      </c>
      <c r="H70" s="22">
        <v>2.004</v>
      </c>
      <c r="I70" s="22">
        <f t="shared" si="4"/>
        <v>5.1910001902797944</v>
      </c>
      <c r="J70" s="22">
        <v>16.942</v>
      </c>
      <c r="K70" s="22">
        <v>0.14299999999999999</v>
      </c>
      <c r="L70" s="22">
        <v>21.32</v>
      </c>
      <c r="M70" s="22">
        <v>0.317</v>
      </c>
      <c r="N70" s="22" t="s">
        <v>113</v>
      </c>
      <c r="O70" s="22">
        <v>0.438</v>
      </c>
      <c r="P70" s="22" t="s">
        <v>113</v>
      </c>
      <c r="Q70" s="22">
        <v>0.02</v>
      </c>
      <c r="R70" s="22">
        <f t="shared" si="5"/>
        <v>99.319000190279766</v>
      </c>
      <c r="S70" s="22">
        <v>1.2486741725826118</v>
      </c>
      <c r="T70" s="22">
        <v>4.0674327892049904</v>
      </c>
      <c r="U70" s="22">
        <f t="shared" si="6"/>
        <v>85.332725125696413</v>
      </c>
      <c r="V70" s="14">
        <v>1.9381026866991595</v>
      </c>
      <c r="W70" s="14">
        <v>6.1897313300840473E-2</v>
      </c>
      <c r="X70" s="14">
        <v>6.2784452697729771E-3</v>
      </c>
      <c r="Y70" s="14">
        <v>2.4934633037709111E-2</v>
      </c>
      <c r="Z70" s="14">
        <v>1.2731367368951491E-2</v>
      </c>
      <c r="AA70" s="14">
        <v>3.4545639474967305E-2</v>
      </c>
      <c r="AB70" s="14">
        <v>0.12505888866685003</v>
      </c>
      <c r="AC70" s="14">
        <v>0.92853722431193364</v>
      </c>
      <c r="AD70" s="14">
        <v>0.83982042473358764</v>
      </c>
      <c r="AE70" s="14">
        <v>4.452947414953873E-3</v>
      </c>
      <c r="AF70" s="14">
        <v>2.2115941225353521E-2</v>
      </c>
      <c r="AG70" s="14">
        <v>1.8361909374676742E-4</v>
      </c>
      <c r="AH70" s="16">
        <v>43.560005205018243</v>
      </c>
      <c r="AI70" s="16">
        <v>48.161589231307232</v>
      </c>
      <c r="AJ70" s="16">
        <v>8.2784055636745357</v>
      </c>
      <c r="AM70" s="15"/>
      <c r="AN70" s="15"/>
      <c r="AO70" s="15"/>
      <c r="AP70" s="15"/>
    </row>
    <row r="71" spans="1:42" s="8" customFormat="1">
      <c r="A71" s="12" t="s">
        <v>55</v>
      </c>
      <c r="B71" s="8" t="s">
        <v>71</v>
      </c>
      <c r="C71" s="13" t="s">
        <v>28</v>
      </c>
      <c r="D71" s="8" t="s">
        <v>17</v>
      </c>
      <c r="E71" s="13" t="s">
        <v>73</v>
      </c>
      <c r="F71" s="22">
        <v>52.335999999999999</v>
      </c>
      <c r="G71" s="22">
        <v>0.23599999999999999</v>
      </c>
      <c r="H71" s="22">
        <v>2.0859999999999999</v>
      </c>
      <c r="I71" s="22">
        <f t="shared" si="4"/>
        <v>5.3620003238123779</v>
      </c>
      <c r="J71" s="22">
        <v>17.001000000000001</v>
      </c>
      <c r="K71" s="22">
        <v>0.155</v>
      </c>
      <c r="L71" s="22">
        <v>21.315999999999999</v>
      </c>
      <c r="M71" s="22">
        <v>0.33200000000000002</v>
      </c>
      <c r="N71" s="22" t="s">
        <v>113</v>
      </c>
      <c r="O71" s="22">
        <v>0.442</v>
      </c>
      <c r="P71" s="22" t="s">
        <v>113</v>
      </c>
      <c r="Q71" s="22">
        <v>2.1000000000000001E-2</v>
      </c>
      <c r="R71" s="22">
        <f t="shared" si="5"/>
        <v>99.287000323812364</v>
      </c>
      <c r="S71" s="22">
        <v>2.1249557939572377</v>
      </c>
      <c r="T71" s="22">
        <v>3.4499474350453343</v>
      </c>
      <c r="U71" s="22">
        <f t="shared" si="6"/>
        <v>84.966869295517213</v>
      </c>
      <c r="V71" s="14">
        <v>1.9242824979658071</v>
      </c>
      <c r="W71" s="14">
        <v>7.5717502034192918E-2</v>
      </c>
      <c r="X71" s="14">
        <v>6.5280048081052342E-3</v>
      </c>
      <c r="Y71" s="14">
        <v>1.4676232614766568E-2</v>
      </c>
      <c r="Z71" s="14">
        <v>1.2848884226486024E-2</v>
      </c>
      <c r="AA71" s="14">
        <v>5.8794434043326876E-2</v>
      </c>
      <c r="AB71" s="14">
        <v>0.10608375033221271</v>
      </c>
      <c r="AC71" s="14">
        <v>0.93186138582635203</v>
      </c>
      <c r="AD71" s="14">
        <v>0.83974446680399251</v>
      </c>
      <c r="AE71" s="14">
        <v>4.8270904234844177E-3</v>
      </c>
      <c r="AF71" s="14">
        <v>2.3144516931769277E-2</v>
      </c>
      <c r="AG71" s="14">
        <v>1.3760777574807289E-4</v>
      </c>
      <c r="AH71" s="16">
        <v>43.364388797254051</v>
      </c>
      <c r="AI71" s="16">
        <v>48.121304798729952</v>
      </c>
      <c r="AJ71" s="16">
        <v>8.5143064040160024</v>
      </c>
      <c r="AM71" s="15"/>
      <c r="AN71" s="15"/>
      <c r="AO71" s="15"/>
      <c r="AP71" s="15"/>
    </row>
    <row r="72" spans="1:42" s="8" customFormat="1">
      <c r="A72" s="12" t="s">
        <v>55</v>
      </c>
      <c r="B72" s="8" t="s">
        <v>71</v>
      </c>
      <c r="C72" s="13" t="s">
        <v>28</v>
      </c>
      <c r="D72" s="8" t="s">
        <v>17</v>
      </c>
      <c r="E72" s="13" t="s">
        <v>73</v>
      </c>
      <c r="F72" s="22">
        <v>52.71</v>
      </c>
      <c r="G72" s="22">
        <v>0.218</v>
      </c>
      <c r="H72" s="22">
        <v>2.113</v>
      </c>
      <c r="I72" s="22">
        <f t="shared" si="4"/>
        <v>5.2800002594741002</v>
      </c>
      <c r="J72" s="22">
        <v>16.805</v>
      </c>
      <c r="K72" s="22">
        <v>0.154</v>
      </c>
      <c r="L72" s="22">
        <v>21.649000000000001</v>
      </c>
      <c r="M72" s="22">
        <v>0.34399999999999997</v>
      </c>
      <c r="N72" s="22" t="s">
        <v>113</v>
      </c>
      <c r="O72" s="22">
        <v>0.54400000000000004</v>
      </c>
      <c r="P72" s="22" t="s">
        <v>113</v>
      </c>
      <c r="Q72" s="22">
        <v>2.9000000000000001E-2</v>
      </c>
      <c r="R72" s="22">
        <f t="shared" si="5"/>
        <v>99.846000259474081</v>
      </c>
      <c r="S72" s="22">
        <v>1.7027483459876371</v>
      </c>
      <c r="T72" s="22">
        <v>3.7478531423211843</v>
      </c>
      <c r="U72" s="22">
        <f t="shared" si="6"/>
        <v>85.015537169892212</v>
      </c>
      <c r="V72" s="14">
        <v>1.9292169319019967</v>
      </c>
      <c r="W72" s="14">
        <v>7.0783068098003277E-2</v>
      </c>
      <c r="X72" s="14">
        <v>6.0026732266357406E-3</v>
      </c>
      <c r="Y72" s="14">
        <v>2.0364118579141069E-2</v>
      </c>
      <c r="Z72" s="14">
        <v>1.5742068286158022E-2</v>
      </c>
      <c r="AA72" s="14">
        <v>4.6898238098943008E-2</v>
      </c>
      <c r="AB72" s="14">
        <v>0.11471988350694826</v>
      </c>
      <c r="AC72" s="14">
        <v>0.91692773852741072</v>
      </c>
      <c r="AD72" s="14">
        <v>0.84898306130167911</v>
      </c>
      <c r="AE72" s="14">
        <v>4.7741295812552733E-3</v>
      </c>
      <c r="AF72" s="14">
        <v>2.3867571670849533E-2</v>
      </c>
      <c r="AG72" s="14">
        <v>0</v>
      </c>
      <c r="AH72" s="16">
        <v>44.045152934444147</v>
      </c>
      <c r="AI72" s="16">
        <v>47.57011572333704</v>
      </c>
      <c r="AJ72" s="16">
        <v>8.3847313422188243</v>
      </c>
      <c r="AM72" s="15"/>
      <c r="AN72" s="15"/>
      <c r="AO72" s="15"/>
      <c r="AP72" s="15"/>
    </row>
    <row r="73" spans="1:42" s="8" customFormat="1">
      <c r="A73" s="12" t="s">
        <v>55</v>
      </c>
      <c r="B73" s="8" t="s">
        <v>71</v>
      </c>
      <c r="C73" s="13" t="s">
        <v>28</v>
      </c>
      <c r="D73" s="8" t="s">
        <v>17</v>
      </c>
      <c r="E73" s="13" t="s">
        <v>73</v>
      </c>
      <c r="F73" s="22">
        <v>52.673000000000002</v>
      </c>
      <c r="G73" s="22">
        <v>0.22500000000000001</v>
      </c>
      <c r="H73" s="22">
        <v>2.09</v>
      </c>
      <c r="I73" s="22">
        <f t="shared" si="4"/>
        <v>5.3240002931762715</v>
      </c>
      <c r="J73" s="22">
        <v>16.998000000000001</v>
      </c>
      <c r="K73" s="22">
        <v>0.13800000000000001</v>
      </c>
      <c r="L73" s="22">
        <v>21.567</v>
      </c>
      <c r="M73" s="22">
        <v>0.32</v>
      </c>
      <c r="N73" s="22" t="s">
        <v>113</v>
      </c>
      <c r="O73" s="22">
        <v>0.56000000000000005</v>
      </c>
      <c r="P73" s="22" t="s">
        <v>113</v>
      </c>
      <c r="Q73" s="22">
        <v>0.03</v>
      </c>
      <c r="R73" s="22">
        <f t="shared" si="5"/>
        <v>99.925000293176282</v>
      </c>
      <c r="S73" s="22">
        <v>1.9239122959723409</v>
      </c>
      <c r="T73" s="22">
        <v>3.5928480152280469</v>
      </c>
      <c r="U73" s="22">
        <f t="shared" si="6"/>
        <v>85.055245163218771</v>
      </c>
      <c r="V73" s="14">
        <v>1.9255487896198313</v>
      </c>
      <c r="W73" s="14">
        <v>7.4451210380168664E-2</v>
      </c>
      <c r="X73" s="14">
        <v>6.1879835514840956E-3</v>
      </c>
      <c r="Y73" s="14">
        <v>1.5595630630465734E-2</v>
      </c>
      <c r="Z73" s="14">
        <v>1.618562013078173E-2</v>
      </c>
      <c r="AA73" s="14">
        <v>5.292608312916413E-2</v>
      </c>
      <c r="AB73" s="14">
        <v>0.10984325720509246</v>
      </c>
      <c r="AC73" s="14">
        <v>0.92634517409519779</v>
      </c>
      <c r="AD73" s="14">
        <v>0.84475223116717613</v>
      </c>
      <c r="AE73" s="14">
        <v>4.2729813019594864E-3</v>
      </c>
      <c r="AF73" s="14">
        <v>2.218170973438565E-2</v>
      </c>
      <c r="AG73" s="14">
        <v>9.1219296515039405E-5</v>
      </c>
      <c r="AH73" s="16">
        <v>43.682028924208836</v>
      </c>
      <c r="AI73" s="16">
        <v>47.901189479805893</v>
      </c>
      <c r="AJ73" s="16">
        <v>8.4167815959852756</v>
      </c>
      <c r="AM73" s="15"/>
      <c r="AN73" s="15"/>
      <c r="AO73" s="15"/>
      <c r="AP73" s="15"/>
    </row>
    <row r="74" spans="1:42" s="8" customFormat="1">
      <c r="A74" s="12" t="s">
        <v>55</v>
      </c>
      <c r="B74" s="8" t="s">
        <v>71</v>
      </c>
      <c r="C74" s="13" t="s">
        <v>28</v>
      </c>
      <c r="D74" s="8" t="s">
        <v>17</v>
      </c>
      <c r="E74" s="13" t="s">
        <v>73</v>
      </c>
      <c r="F74" s="22">
        <v>52.774000000000001</v>
      </c>
      <c r="G74" s="22">
        <v>0.22600000000000001</v>
      </c>
      <c r="H74" s="22">
        <v>2.2549999999999999</v>
      </c>
      <c r="I74" s="22">
        <f t="shared" si="4"/>
        <v>5.7230002153024433</v>
      </c>
      <c r="J74" s="22">
        <v>16.998999999999999</v>
      </c>
      <c r="K74" s="22">
        <v>0.186</v>
      </c>
      <c r="L74" s="22">
        <v>20.954000000000001</v>
      </c>
      <c r="M74" s="22">
        <v>0.32700000000000001</v>
      </c>
      <c r="N74" s="22" t="s">
        <v>113</v>
      </c>
      <c r="O74" s="22">
        <v>0.44700000000000001</v>
      </c>
      <c r="P74" s="22" t="s">
        <v>113</v>
      </c>
      <c r="Q74" s="22">
        <v>3.0000000000000001E-3</v>
      </c>
      <c r="R74" s="22">
        <f t="shared" si="5"/>
        <v>99.894000215302455</v>
      </c>
      <c r="S74" s="22">
        <v>1.4128804357323386</v>
      </c>
      <c r="T74" s="22">
        <v>4.4516786535519586</v>
      </c>
      <c r="U74" s="22">
        <f t="shared" si="6"/>
        <v>84.113951856689553</v>
      </c>
      <c r="V74" s="14">
        <v>1.930827898923442</v>
      </c>
      <c r="W74" s="14">
        <v>6.9172101076558024E-2</v>
      </c>
      <c r="X74" s="14">
        <v>6.2205982153773357E-3</v>
      </c>
      <c r="Y74" s="14">
        <v>2.8063616055911886E-2</v>
      </c>
      <c r="Z74" s="14">
        <v>1.293022015436259E-2</v>
      </c>
      <c r="AA74" s="14">
        <v>3.8899764809386346E-2</v>
      </c>
      <c r="AB74" s="14">
        <v>0.13621202311591499</v>
      </c>
      <c r="AC74" s="14">
        <v>0.92716167653226023</v>
      </c>
      <c r="AD74" s="14">
        <v>0.8214168899101294</v>
      </c>
      <c r="AE74" s="14">
        <v>5.7639728965909968E-3</v>
      </c>
      <c r="AF74" s="14">
        <v>2.2645775824431714E-2</v>
      </c>
      <c r="AG74" s="14">
        <v>4.5567073206453126E-5</v>
      </c>
      <c r="AH74" s="16">
        <v>42.700057628563911</v>
      </c>
      <c r="AI74" s="16">
        <v>48.197033084205202</v>
      </c>
      <c r="AJ74" s="16">
        <v>9.1029092872308883</v>
      </c>
      <c r="AM74" s="15"/>
      <c r="AN74" s="15"/>
      <c r="AO74" s="15"/>
      <c r="AP74" s="15"/>
    </row>
    <row r="75" spans="1:42" s="8" customFormat="1">
      <c r="A75" s="12" t="s">
        <v>55</v>
      </c>
      <c r="B75" s="8" t="s">
        <v>71</v>
      </c>
      <c r="C75" s="13" t="s">
        <v>28</v>
      </c>
      <c r="D75" s="8" t="s">
        <v>17</v>
      </c>
      <c r="E75" s="13" t="s">
        <v>73</v>
      </c>
      <c r="F75" s="22">
        <v>53.070999999999998</v>
      </c>
      <c r="G75" s="22">
        <v>0.17899999999999999</v>
      </c>
      <c r="H75" s="22">
        <v>2.0259999999999998</v>
      </c>
      <c r="I75" s="22">
        <f t="shared" si="4"/>
        <v>5.2550002013620833</v>
      </c>
      <c r="J75" s="22">
        <v>16.905999999999999</v>
      </c>
      <c r="K75" s="22">
        <v>0.14399999999999999</v>
      </c>
      <c r="L75" s="22">
        <v>21.635999999999999</v>
      </c>
      <c r="M75" s="22">
        <v>0.32900000000000001</v>
      </c>
      <c r="N75" s="22" t="s">
        <v>113</v>
      </c>
      <c r="O75" s="22">
        <v>0.49299999999999999</v>
      </c>
      <c r="P75" s="22" t="s">
        <v>113</v>
      </c>
      <c r="Q75" s="22">
        <v>2.4E-2</v>
      </c>
      <c r="R75" s="22">
        <f t="shared" si="5"/>
        <v>100.06300020136207</v>
      </c>
      <c r="S75" s="22">
        <v>1.321399536233737</v>
      </c>
      <c r="T75" s="22">
        <v>4.0659939134872811</v>
      </c>
      <c r="U75" s="22">
        <f t="shared" si="6"/>
        <v>85.151819070704718</v>
      </c>
      <c r="V75" s="14">
        <v>1.9378098412529805</v>
      </c>
      <c r="W75" s="14">
        <v>6.2190158747019497E-2</v>
      </c>
      <c r="X75" s="14">
        <v>4.9170777643217194E-3</v>
      </c>
      <c r="Y75" s="14">
        <v>2.4996302327715034E-2</v>
      </c>
      <c r="Z75" s="14">
        <v>1.4232318334139011E-2</v>
      </c>
      <c r="AA75" s="14">
        <v>3.6308311075799862E-2</v>
      </c>
      <c r="AB75" s="14">
        <v>0.12416199842693228</v>
      </c>
      <c r="AC75" s="14">
        <v>0.92024463960973413</v>
      </c>
      <c r="AD75" s="14">
        <v>0.84645523493297936</v>
      </c>
      <c r="AE75" s="14">
        <v>4.4535036376906487E-3</v>
      </c>
      <c r="AF75" s="14">
        <v>2.2794610808472372E-2</v>
      </c>
      <c r="AG75" s="14">
        <v>0</v>
      </c>
      <c r="AH75" s="16">
        <v>43.922184036499118</v>
      </c>
      <c r="AI75" s="16">
        <v>47.751083284092218</v>
      </c>
      <c r="AJ75" s="16">
        <v>8.3267326794086607</v>
      </c>
      <c r="AM75" s="15"/>
      <c r="AN75" s="15"/>
      <c r="AO75" s="15"/>
      <c r="AP75" s="15"/>
    </row>
    <row r="76" spans="1:42" s="8" customFormat="1">
      <c r="A76" s="12" t="s">
        <v>56</v>
      </c>
      <c r="B76" s="8" t="s">
        <v>71</v>
      </c>
      <c r="C76" s="13" t="s">
        <v>28</v>
      </c>
      <c r="D76" s="8" t="s">
        <v>17</v>
      </c>
      <c r="E76" s="13" t="s">
        <v>73</v>
      </c>
      <c r="F76" s="22">
        <v>52.216999999999999</v>
      </c>
      <c r="G76" s="22">
        <v>0.28000000000000003</v>
      </c>
      <c r="H76" s="22">
        <v>2.0190000000000001</v>
      </c>
      <c r="I76" s="22">
        <f t="shared" si="4"/>
        <v>5.9510003823586608</v>
      </c>
      <c r="J76" s="22">
        <v>16.552</v>
      </c>
      <c r="K76" s="22">
        <v>0.16400000000000001</v>
      </c>
      <c r="L76" s="22">
        <v>21.582000000000001</v>
      </c>
      <c r="M76" s="22">
        <v>0.36099999999999999</v>
      </c>
      <c r="N76" s="22" t="s">
        <v>113</v>
      </c>
      <c r="O76" s="22">
        <v>0.32200000000000001</v>
      </c>
      <c r="P76" s="22" t="s">
        <v>113</v>
      </c>
      <c r="Q76" s="22">
        <v>4.0000000000000001E-3</v>
      </c>
      <c r="R76" s="22">
        <f t="shared" si="5"/>
        <v>99.452000382358676</v>
      </c>
      <c r="S76" s="22">
        <v>2.5091543962391056</v>
      </c>
      <c r="T76" s="22">
        <v>3.6932423973056991</v>
      </c>
      <c r="U76" s="22">
        <f t="shared" si="6"/>
        <v>83.216054204412899</v>
      </c>
      <c r="V76" s="14">
        <v>1.9217078487702832</v>
      </c>
      <c r="W76" s="14">
        <v>7.8292151229716778E-2</v>
      </c>
      <c r="X76" s="14">
        <v>7.7523547511399882E-3</v>
      </c>
      <c r="Y76" s="14">
        <v>9.2802964705124558E-3</v>
      </c>
      <c r="Z76" s="14">
        <v>9.3692787991364653E-3</v>
      </c>
      <c r="AA76" s="14">
        <v>6.9489765182529223E-2</v>
      </c>
      <c r="AB76" s="14">
        <v>0.1136714351641068</v>
      </c>
      <c r="AC76" s="14">
        <v>0.90810166145558013</v>
      </c>
      <c r="AD76" s="14">
        <v>0.85102098935401072</v>
      </c>
      <c r="AE76" s="14">
        <v>5.1121634174951585E-3</v>
      </c>
      <c r="AF76" s="14">
        <v>2.5207166747186663E-2</v>
      </c>
      <c r="AG76" s="14">
        <v>0</v>
      </c>
      <c r="AH76" s="16">
        <v>43.815479845924898</v>
      </c>
      <c r="AI76" s="16">
        <v>46.754322799676999</v>
      </c>
      <c r="AJ76" s="16">
        <v>9.4301973543980981</v>
      </c>
      <c r="AM76" s="15"/>
      <c r="AN76" s="15"/>
      <c r="AO76" s="15"/>
      <c r="AP76" s="15"/>
    </row>
    <row r="77" spans="1:42" s="8" customFormat="1">
      <c r="A77" s="12" t="s">
        <v>56</v>
      </c>
      <c r="B77" s="8" t="s">
        <v>71</v>
      </c>
      <c r="C77" s="13" t="s">
        <v>28</v>
      </c>
      <c r="D77" s="8" t="s">
        <v>17</v>
      </c>
      <c r="E77" s="13" t="s">
        <v>73</v>
      </c>
      <c r="F77" s="22">
        <v>52.892000000000003</v>
      </c>
      <c r="G77" s="22">
        <v>0.21299999999999999</v>
      </c>
      <c r="H77" s="22">
        <v>1.64</v>
      </c>
      <c r="I77" s="22">
        <f t="shared" si="4"/>
        <v>5.8240003982397557</v>
      </c>
      <c r="J77" s="22">
        <v>16.866</v>
      </c>
      <c r="K77" s="22">
        <v>0.156</v>
      </c>
      <c r="L77" s="22">
        <v>21.975999999999999</v>
      </c>
      <c r="M77" s="22">
        <v>0.34</v>
      </c>
      <c r="N77" s="22" t="s">
        <v>113</v>
      </c>
      <c r="O77" s="22">
        <v>0.18099999999999999</v>
      </c>
      <c r="P77" s="22" t="s">
        <v>113</v>
      </c>
      <c r="Q77" s="22">
        <v>1.2999999999999999E-2</v>
      </c>
      <c r="R77" s="22">
        <f t="shared" si="5"/>
        <v>100.10100039823978</v>
      </c>
      <c r="S77" s="22">
        <v>2.6133710032880364</v>
      </c>
      <c r="T77" s="22">
        <v>3.4724674437817518</v>
      </c>
      <c r="U77" s="22">
        <f t="shared" si="6"/>
        <v>83.772293193576658</v>
      </c>
      <c r="V77" s="14">
        <v>1.9321320056817655</v>
      </c>
      <c r="W77" s="14">
        <v>6.7867994318234537E-2</v>
      </c>
      <c r="X77" s="14">
        <v>5.8536475305087333E-3</v>
      </c>
      <c r="Y77" s="14">
        <v>2.7387808057178081E-3</v>
      </c>
      <c r="Z77" s="14">
        <v>5.2275744159008958E-3</v>
      </c>
      <c r="AA77" s="14">
        <v>7.183992741653733E-2</v>
      </c>
      <c r="AB77" s="14">
        <v>0.10608477797082104</v>
      </c>
      <c r="AC77" s="14">
        <v>0.91847522670104131</v>
      </c>
      <c r="AD77" s="14">
        <v>0.86013889780338038</v>
      </c>
      <c r="AE77" s="14">
        <v>4.826772579121591E-3</v>
      </c>
      <c r="AF77" s="14">
        <v>2.3663197024929198E-2</v>
      </c>
      <c r="AG77" s="14">
        <v>0</v>
      </c>
      <c r="AH77" s="16">
        <v>43.962270753959757</v>
      </c>
      <c r="AI77" s="16">
        <v>46.943879296882848</v>
      </c>
      <c r="AJ77" s="16">
        <v>9.0938499491573968</v>
      </c>
      <c r="AM77" s="15"/>
      <c r="AN77" s="15"/>
      <c r="AO77" s="15"/>
      <c r="AP77" s="15"/>
    </row>
    <row r="78" spans="1:42" s="8" customFormat="1">
      <c r="A78" s="12" t="s">
        <v>56</v>
      </c>
      <c r="B78" s="8" t="s">
        <v>71</v>
      </c>
      <c r="C78" s="13" t="s">
        <v>28</v>
      </c>
      <c r="D78" s="8" t="s">
        <v>17</v>
      </c>
      <c r="E78" s="13" t="s">
        <v>73</v>
      </c>
      <c r="F78" s="22">
        <v>52.899000000000001</v>
      </c>
      <c r="G78" s="22">
        <v>0.28899999999999998</v>
      </c>
      <c r="H78" s="22">
        <v>1.978</v>
      </c>
      <c r="I78" s="22">
        <f t="shared" si="4"/>
        <v>5.829000263302893</v>
      </c>
      <c r="J78" s="22">
        <v>16.617999999999999</v>
      </c>
      <c r="K78" s="22">
        <v>0.153</v>
      </c>
      <c r="L78" s="22">
        <v>21.725000000000001</v>
      </c>
      <c r="M78" s="22">
        <v>0.34899999999999998</v>
      </c>
      <c r="N78" s="22" t="s">
        <v>113</v>
      </c>
      <c r="O78" s="22">
        <v>0.29899999999999999</v>
      </c>
      <c r="P78" s="22" t="s">
        <v>113</v>
      </c>
      <c r="Q78" s="22">
        <v>5.0000000000000001E-3</v>
      </c>
      <c r="R78" s="22">
        <f t="shared" si="5"/>
        <v>100.14400026330291</v>
      </c>
      <c r="S78" s="22">
        <v>1.7278740551529137</v>
      </c>
      <c r="T78" s="22">
        <v>4.2742448241658657</v>
      </c>
      <c r="U78" s="22">
        <f t="shared" si="6"/>
        <v>83.558121434970772</v>
      </c>
      <c r="V78" s="14">
        <v>1.9337232799393356</v>
      </c>
      <c r="W78" s="14">
        <v>6.6276720060664429E-2</v>
      </c>
      <c r="X78" s="14">
        <v>7.9477622266855251E-3</v>
      </c>
      <c r="Y78" s="14">
        <v>1.8940796443563446E-2</v>
      </c>
      <c r="Z78" s="14">
        <v>8.6415748377971762E-3</v>
      </c>
      <c r="AA78" s="14">
        <v>4.7531000762758166E-2</v>
      </c>
      <c r="AB78" s="14">
        <v>0.13066953379888055</v>
      </c>
      <c r="AC78" s="14">
        <v>0.90559530786997577</v>
      </c>
      <c r="AD78" s="14">
        <v>0.85090247107833594</v>
      </c>
      <c r="AE78" s="14">
        <v>4.7372218897204811E-3</v>
      </c>
      <c r="AF78" s="14">
        <v>2.4219431985469584E-2</v>
      </c>
      <c r="AG78" s="14">
        <v>9.132300752047096E-5</v>
      </c>
      <c r="AH78" s="16">
        <v>43.981145025893959</v>
      </c>
      <c r="AI78" s="16">
        <v>46.808088969025619</v>
      </c>
      <c r="AJ78" s="16">
        <v>9.2107660050804192</v>
      </c>
      <c r="AM78" s="15"/>
      <c r="AN78" s="15"/>
      <c r="AO78" s="15"/>
      <c r="AP78" s="15"/>
    </row>
    <row r="79" spans="1:42" s="8" customFormat="1">
      <c r="A79" s="12" t="s">
        <v>56</v>
      </c>
      <c r="B79" s="8" t="s">
        <v>71</v>
      </c>
      <c r="C79" s="13" t="s">
        <v>28</v>
      </c>
      <c r="D79" s="8" t="s">
        <v>17</v>
      </c>
      <c r="E79" s="13" t="s">
        <v>73</v>
      </c>
      <c r="F79" s="22">
        <v>52.508000000000003</v>
      </c>
      <c r="G79" s="22">
        <v>0.26500000000000001</v>
      </c>
      <c r="H79" s="22">
        <v>2.0590000000000002</v>
      </c>
      <c r="I79" s="22">
        <f t="shared" si="4"/>
        <v>5.9590003066968018</v>
      </c>
      <c r="J79" s="22">
        <v>16.648</v>
      </c>
      <c r="K79" s="22">
        <v>0.16700000000000001</v>
      </c>
      <c r="L79" s="22">
        <v>21.378</v>
      </c>
      <c r="M79" s="22">
        <v>0.35199999999999998</v>
      </c>
      <c r="N79" s="22" t="s">
        <v>113</v>
      </c>
      <c r="O79" s="22">
        <v>0.36699999999999999</v>
      </c>
      <c r="P79" s="22" t="s">
        <v>113</v>
      </c>
      <c r="Q79" s="22">
        <v>1.2E-2</v>
      </c>
      <c r="R79" s="22">
        <f t="shared" si="5"/>
        <v>99.715000306696808</v>
      </c>
      <c r="S79" s="22">
        <v>2.0126381503431454</v>
      </c>
      <c r="T79" s="22">
        <v>4.1480117673823633</v>
      </c>
      <c r="U79" s="22">
        <f t="shared" si="6"/>
        <v>83.277972534083361</v>
      </c>
      <c r="V79" s="14">
        <v>1.9274168212548757</v>
      </c>
      <c r="W79" s="14">
        <v>7.2583178745124322E-2</v>
      </c>
      <c r="X79" s="14">
        <v>7.3180639765491008E-3</v>
      </c>
      <c r="Y79" s="14">
        <v>1.6493135276360274E-2</v>
      </c>
      <c r="Z79" s="14">
        <v>1.0651016958734782E-2</v>
      </c>
      <c r="AA79" s="14">
        <v>5.5594762647023371E-2</v>
      </c>
      <c r="AB79" s="14">
        <v>0.12733806079532478</v>
      </c>
      <c r="AC79" s="14">
        <v>0.91100504303799057</v>
      </c>
      <c r="AD79" s="14">
        <v>0.8407954975123294</v>
      </c>
      <c r="AE79" s="14">
        <v>5.1922078877271825E-3</v>
      </c>
      <c r="AF79" s="14">
        <v>2.4506114845043732E-2</v>
      </c>
      <c r="AG79" s="14">
        <v>0</v>
      </c>
      <c r="AH79" s="16">
        <v>43.457952044471782</v>
      </c>
      <c r="AI79" s="16">
        <v>47.086852379387757</v>
      </c>
      <c r="AJ79" s="16">
        <v>9.4551955761404542</v>
      </c>
      <c r="AM79" s="15"/>
      <c r="AN79" s="15"/>
      <c r="AO79" s="15"/>
      <c r="AP79" s="15"/>
    </row>
    <row r="80" spans="1:42" s="8" customFormat="1">
      <c r="A80" s="12" t="s">
        <v>56</v>
      </c>
      <c r="B80" s="8" t="s">
        <v>71</v>
      </c>
      <c r="C80" s="13" t="s">
        <v>28</v>
      </c>
      <c r="D80" s="8" t="s">
        <v>17</v>
      </c>
      <c r="E80" s="13" t="s">
        <v>73</v>
      </c>
      <c r="F80" s="22">
        <v>52.475000000000001</v>
      </c>
      <c r="G80" s="22">
        <v>0.251</v>
      </c>
      <c r="H80" s="22">
        <v>1.9330000000000001</v>
      </c>
      <c r="I80" s="22">
        <f t="shared" si="4"/>
        <v>5.8280003222285277</v>
      </c>
      <c r="J80" s="22">
        <v>16.574000000000002</v>
      </c>
      <c r="K80" s="22">
        <v>0.159</v>
      </c>
      <c r="L80" s="22">
        <v>21.58</v>
      </c>
      <c r="M80" s="22">
        <v>0.36399999999999999</v>
      </c>
      <c r="N80" s="22" t="s">
        <v>113</v>
      </c>
      <c r="O80" s="22">
        <v>0.33400000000000002</v>
      </c>
      <c r="P80" s="22" t="s">
        <v>113</v>
      </c>
      <c r="Q80" s="22">
        <v>1.6E-2</v>
      </c>
      <c r="R80" s="22">
        <f t="shared" si="5"/>
        <v>99.51400032222854</v>
      </c>
      <c r="S80" s="22">
        <v>2.1145620801665697</v>
      </c>
      <c r="T80" s="22">
        <v>3.9252997835362375</v>
      </c>
      <c r="U80" s="22">
        <f t="shared" si="6"/>
        <v>83.52402590476666</v>
      </c>
      <c r="V80" s="14">
        <v>1.9298797592180741</v>
      </c>
      <c r="W80" s="14">
        <v>7.0120240781925913E-2</v>
      </c>
      <c r="X80" s="14">
        <v>6.9446711433497395E-3</v>
      </c>
      <c r="Y80" s="14">
        <v>1.3664586874426454E-2</v>
      </c>
      <c r="Z80" s="14">
        <v>9.7117862290118252E-3</v>
      </c>
      <c r="AA80" s="14">
        <v>5.85216086085023E-2</v>
      </c>
      <c r="AB80" s="14">
        <v>0.12073097780483773</v>
      </c>
      <c r="AC80" s="14">
        <v>0.90868567995733507</v>
      </c>
      <c r="AD80" s="14">
        <v>0.85035913326793089</v>
      </c>
      <c r="AE80" s="14">
        <v>4.9529091443071202E-3</v>
      </c>
      <c r="AF80" s="14">
        <v>2.5422788520109894E-2</v>
      </c>
      <c r="AG80" s="14">
        <v>0</v>
      </c>
      <c r="AH80" s="16">
        <v>43.871447871027414</v>
      </c>
      <c r="AI80" s="16">
        <v>46.880611825964316</v>
      </c>
      <c r="AJ80" s="16">
        <v>9.2479403030082761</v>
      </c>
      <c r="AM80" s="15"/>
      <c r="AN80" s="15"/>
      <c r="AO80" s="15"/>
      <c r="AP80" s="15"/>
    </row>
    <row r="81" spans="1:42" s="8" customFormat="1">
      <c r="A81" s="12" t="s">
        <v>56</v>
      </c>
      <c r="B81" s="8" t="s">
        <v>71</v>
      </c>
      <c r="C81" s="13" t="s">
        <v>28</v>
      </c>
      <c r="D81" s="8" t="s">
        <v>17</v>
      </c>
      <c r="E81" s="13" t="s">
        <v>73</v>
      </c>
      <c r="F81" s="22">
        <v>52.235999999999997</v>
      </c>
      <c r="G81" s="22">
        <v>0.27400000000000002</v>
      </c>
      <c r="H81" s="22">
        <v>2.105</v>
      </c>
      <c r="I81" s="22">
        <f t="shared" si="4"/>
        <v>5.849000339779268</v>
      </c>
      <c r="J81" s="22">
        <v>16.568999999999999</v>
      </c>
      <c r="K81" s="22">
        <v>0.16200000000000001</v>
      </c>
      <c r="L81" s="22">
        <v>21.448</v>
      </c>
      <c r="M81" s="22">
        <v>0.36199999999999999</v>
      </c>
      <c r="N81" s="22" t="s">
        <v>113</v>
      </c>
      <c r="O81" s="22">
        <v>0.442</v>
      </c>
      <c r="P81" s="22" t="s">
        <v>113</v>
      </c>
      <c r="Q81" s="22">
        <v>1.2999999999999999E-2</v>
      </c>
      <c r="R81" s="22">
        <f t="shared" si="5"/>
        <v>99.460000339779256</v>
      </c>
      <c r="S81" s="22">
        <v>2.2297354034178221</v>
      </c>
      <c r="T81" s="22">
        <v>3.8426658873567763</v>
      </c>
      <c r="U81" s="22">
        <f t="shared" si="6"/>
        <v>83.470306356068448</v>
      </c>
      <c r="V81" s="14">
        <v>1.9222185825682758</v>
      </c>
      <c r="W81" s="14">
        <v>7.7781417431724176E-2</v>
      </c>
      <c r="X81" s="14">
        <v>7.5854889598125433E-3</v>
      </c>
      <c r="Y81" s="14">
        <v>1.3512255714189833E-2</v>
      </c>
      <c r="Z81" s="14">
        <v>1.2859674354847635E-2</v>
      </c>
      <c r="AA81" s="14">
        <v>6.1745341813818869E-2</v>
      </c>
      <c r="AB81" s="14">
        <v>0.1182588269799994</v>
      </c>
      <c r="AC81" s="14">
        <v>0.9089452023473934</v>
      </c>
      <c r="AD81" s="14">
        <v>0.8456541713165765</v>
      </c>
      <c r="AE81" s="14">
        <v>5.0493247772976932E-3</v>
      </c>
      <c r="AF81" s="14">
        <v>2.5251525671200731E-2</v>
      </c>
      <c r="AG81" s="14">
        <v>0</v>
      </c>
      <c r="AH81" s="16">
        <v>43.712013999634664</v>
      </c>
      <c r="AI81" s="16">
        <v>46.983538611360011</v>
      </c>
      <c r="AJ81" s="16">
        <v>9.304447389005329</v>
      </c>
      <c r="AM81" s="15"/>
      <c r="AN81" s="15"/>
      <c r="AO81" s="15"/>
      <c r="AP81" s="15"/>
    </row>
    <row r="82" spans="1:42" s="8" customFormat="1">
      <c r="A82" s="12" t="s">
        <v>57</v>
      </c>
      <c r="B82" s="8" t="s">
        <v>71</v>
      </c>
      <c r="C82" s="13" t="s">
        <v>28</v>
      </c>
      <c r="D82" s="8" t="s">
        <v>17</v>
      </c>
      <c r="E82" s="13" t="s">
        <v>73</v>
      </c>
      <c r="F82" s="22">
        <v>52.335999999999999</v>
      </c>
      <c r="G82" s="22">
        <v>0.25700000000000001</v>
      </c>
      <c r="H82" s="22">
        <v>1.9490000000000001</v>
      </c>
      <c r="I82" s="22">
        <f t="shared" si="4"/>
        <v>5.201000328541328</v>
      </c>
      <c r="J82" s="22">
        <v>16.861000000000001</v>
      </c>
      <c r="K82" s="22">
        <v>0.154</v>
      </c>
      <c r="L82" s="22">
        <v>21.673999999999999</v>
      </c>
      <c r="M82" s="22">
        <v>0.33200000000000002</v>
      </c>
      <c r="N82" s="22" t="s">
        <v>113</v>
      </c>
      <c r="O82" s="22">
        <v>0.53400000000000003</v>
      </c>
      <c r="P82" s="22" t="s">
        <v>113</v>
      </c>
      <c r="Q82" s="22">
        <v>2.4E-2</v>
      </c>
      <c r="R82" s="22">
        <f t="shared" si="5"/>
        <v>99.322000328541307</v>
      </c>
      <c r="S82" s="22">
        <v>2.1559886060772202</v>
      </c>
      <c r="T82" s="22">
        <v>3.2610238574440946</v>
      </c>
      <c r="U82" s="22">
        <f t="shared" si="6"/>
        <v>85.24845472105433</v>
      </c>
      <c r="V82" s="14">
        <v>1.9248759238298068</v>
      </c>
      <c r="W82" s="14">
        <v>7.5124076170193232E-2</v>
      </c>
      <c r="X82" s="14">
        <v>7.1110788880564425E-3</v>
      </c>
      <c r="Y82" s="14">
        <v>9.3590110037006374E-3</v>
      </c>
      <c r="Z82" s="14">
        <v>1.552809982273057E-2</v>
      </c>
      <c r="AA82" s="14">
        <v>5.9671463085039518E-2</v>
      </c>
      <c r="AB82" s="14">
        <v>0.10030539059750362</v>
      </c>
      <c r="AC82" s="14">
        <v>0.92447269313498248</v>
      </c>
      <c r="AD82" s="14">
        <v>0.85411120421277498</v>
      </c>
      <c r="AE82" s="14">
        <v>4.797426917986394E-3</v>
      </c>
      <c r="AF82" s="14">
        <v>2.3185157139631374E-2</v>
      </c>
      <c r="AG82" s="14">
        <v>1.3784940570415828E-4</v>
      </c>
      <c r="AH82" s="16">
        <v>44.059037291394375</v>
      </c>
      <c r="AI82" s="16">
        <v>47.688610875034293</v>
      </c>
      <c r="AJ82" s="16">
        <v>8.2523518335713284</v>
      </c>
      <c r="AM82" s="15"/>
      <c r="AN82" s="15"/>
      <c r="AO82" s="15"/>
      <c r="AP82" s="15"/>
    </row>
    <row r="83" spans="1:42" s="8" customFormat="1">
      <c r="A83" s="12" t="s">
        <v>57</v>
      </c>
      <c r="B83" s="8" t="s">
        <v>71</v>
      </c>
      <c r="C83" s="13" t="s">
        <v>28</v>
      </c>
      <c r="D83" s="8" t="s">
        <v>17</v>
      </c>
      <c r="E83" s="13" t="s">
        <v>73</v>
      </c>
      <c r="F83" s="22">
        <v>52.429000000000002</v>
      </c>
      <c r="G83" s="22">
        <v>0.27100000000000002</v>
      </c>
      <c r="H83" s="22">
        <v>2.0569999999999999</v>
      </c>
      <c r="I83" s="22">
        <f t="shared" si="4"/>
        <v>5.215000309557638</v>
      </c>
      <c r="J83" s="22">
        <v>16.843</v>
      </c>
      <c r="K83" s="22">
        <v>0.155</v>
      </c>
      <c r="L83" s="22">
        <v>21.681999999999999</v>
      </c>
      <c r="M83" s="22">
        <v>0.33700000000000002</v>
      </c>
      <c r="N83" s="22" t="s">
        <v>113</v>
      </c>
      <c r="O83" s="22">
        <v>0.51500000000000001</v>
      </c>
      <c r="P83" s="22" t="s">
        <v>113</v>
      </c>
      <c r="Q83" s="22">
        <v>1.7000000000000001E-2</v>
      </c>
      <c r="R83" s="22">
        <f t="shared" si="5"/>
        <v>99.52100030955765</v>
      </c>
      <c r="S83" s="22">
        <v>2.0314118372146761</v>
      </c>
      <c r="T83" s="22">
        <v>3.3871190507251763</v>
      </c>
      <c r="U83" s="22">
        <f t="shared" si="6"/>
        <v>85.201155028478297</v>
      </c>
      <c r="V83" s="14">
        <v>1.9244926989884941</v>
      </c>
      <c r="W83" s="14">
        <v>7.5507301011505934E-2</v>
      </c>
      <c r="X83" s="14">
        <v>7.4836616497877522E-3</v>
      </c>
      <c r="Y83" s="14">
        <v>1.3481367331495811E-2</v>
      </c>
      <c r="Z83" s="14">
        <v>1.4946061541100517E-2</v>
      </c>
      <c r="AA83" s="14">
        <v>5.6112637645798921E-2</v>
      </c>
      <c r="AB83" s="14">
        <v>0.10397842596473637</v>
      </c>
      <c r="AC83" s="14">
        <v>0.92166413445734652</v>
      </c>
      <c r="AD83" s="14">
        <v>0.85274104992971889</v>
      </c>
      <c r="AE83" s="14">
        <v>4.8190543549042975E-3</v>
      </c>
      <c r="AF83" s="14">
        <v>2.346202730269269E-2</v>
      </c>
      <c r="AG83" s="14">
        <v>1.3742589469724459E-4</v>
      </c>
      <c r="AH83" s="16">
        <v>44.080780762040355</v>
      </c>
      <c r="AI83" s="16">
        <v>47.643624815057777</v>
      </c>
      <c r="AJ83" s="16">
        <v>8.2755944229018663</v>
      </c>
      <c r="AM83" s="15"/>
      <c r="AN83" s="15"/>
      <c r="AO83" s="15"/>
      <c r="AP83" s="15"/>
    </row>
    <row r="84" spans="1:42" s="8" customFormat="1">
      <c r="A84" s="12" t="s">
        <v>57</v>
      </c>
      <c r="B84" s="8" t="s">
        <v>71</v>
      </c>
      <c r="C84" s="13" t="s">
        <v>28</v>
      </c>
      <c r="D84" s="8" t="s">
        <v>17</v>
      </c>
      <c r="E84" s="13" t="s">
        <v>73</v>
      </c>
      <c r="F84" s="22">
        <v>52.963000000000001</v>
      </c>
      <c r="G84" s="22">
        <v>0.22800000000000001</v>
      </c>
      <c r="H84" s="22">
        <v>1.7809999999999999</v>
      </c>
      <c r="I84" s="22">
        <f t="shared" si="4"/>
        <v>5.1810002537524298</v>
      </c>
      <c r="J84" s="22">
        <v>16.937999999999999</v>
      </c>
      <c r="K84" s="22">
        <v>0.14099999999999999</v>
      </c>
      <c r="L84" s="22">
        <v>21.904</v>
      </c>
      <c r="M84" s="22">
        <v>0.307</v>
      </c>
      <c r="N84" s="22" t="s">
        <v>113</v>
      </c>
      <c r="O84" s="22">
        <v>0.39100000000000001</v>
      </c>
      <c r="P84" s="22" t="s">
        <v>113</v>
      </c>
      <c r="Q84" s="22">
        <v>2.3E-2</v>
      </c>
      <c r="R84" s="22">
        <f t="shared" si="5"/>
        <v>99.857000253752432</v>
      </c>
      <c r="S84" s="22">
        <v>1.6652009925935687</v>
      </c>
      <c r="T84" s="22">
        <v>3.682638557325367</v>
      </c>
      <c r="U84" s="22">
        <f t="shared" si="6"/>
        <v>85.353891130052901</v>
      </c>
      <c r="V84" s="14">
        <v>1.9376896731834796</v>
      </c>
      <c r="W84" s="14">
        <v>6.2310326816520378E-2</v>
      </c>
      <c r="X84" s="14">
        <v>6.2754757302683883E-3</v>
      </c>
      <c r="Y84" s="14">
        <v>1.4484380555441226E-2</v>
      </c>
      <c r="Z84" s="14">
        <v>1.1310016765208288E-2</v>
      </c>
      <c r="AA84" s="14">
        <v>4.5845458475428376E-2</v>
      </c>
      <c r="AB84" s="14">
        <v>0.11267792152906672</v>
      </c>
      <c r="AC84" s="14">
        <v>0.92380928259629602</v>
      </c>
      <c r="AD84" s="14">
        <v>0.85863426337360427</v>
      </c>
      <c r="AE84" s="14">
        <v>4.369343549954747E-3</v>
      </c>
      <c r="AF84" s="14">
        <v>2.1366728378730677E-2</v>
      </c>
      <c r="AG84" s="14">
        <v>1.3738287221422358E-4</v>
      </c>
      <c r="AH84" s="16">
        <v>44.237449483718365</v>
      </c>
      <c r="AI84" s="16">
        <v>47.595312946021977</v>
      </c>
      <c r="AJ84" s="16">
        <v>8.1672375702596742</v>
      </c>
      <c r="AM84" s="15"/>
      <c r="AN84" s="15"/>
      <c r="AO84" s="15"/>
      <c r="AP84" s="15"/>
    </row>
    <row r="85" spans="1:42" s="8" customFormat="1">
      <c r="A85" s="12" t="s">
        <v>57</v>
      </c>
      <c r="B85" s="8" t="s">
        <v>71</v>
      </c>
      <c r="C85" s="13" t="s">
        <v>28</v>
      </c>
      <c r="D85" s="8" t="s">
        <v>17</v>
      </c>
      <c r="E85" s="13" t="s">
        <v>73</v>
      </c>
      <c r="F85" s="22">
        <v>52.664999999999999</v>
      </c>
      <c r="G85" s="22">
        <v>0.25900000000000001</v>
      </c>
      <c r="H85" s="22">
        <v>2.0099999999999998</v>
      </c>
      <c r="I85" s="22">
        <f t="shared" si="4"/>
        <v>5.2170002482738331</v>
      </c>
      <c r="J85" s="22">
        <v>16.786000000000001</v>
      </c>
      <c r="K85" s="22">
        <v>0.16800000000000001</v>
      </c>
      <c r="L85" s="22">
        <v>21.695</v>
      </c>
      <c r="M85" s="22">
        <v>0.33400000000000002</v>
      </c>
      <c r="N85" s="22" t="s">
        <v>113</v>
      </c>
      <c r="O85" s="22">
        <v>0.49199999999999999</v>
      </c>
      <c r="P85" s="22" t="s">
        <v>113</v>
      </c>
      <c r="Q85" s="22">
        <v>2.4E-2</v>
      </c>
      <c r="R85" s="22">
        <f t="shared" si="5"/>
        <v>99.650000248273855</v>
      </c>
      <c r="S85" s="22">
        <v>1.6292487790988106</v>
      </c>
      <c r="T85" s="22">
        <v>3.7509886524303715</v>
      </c>
      <c r="U85" s="22">
        <f t="shared" si="6"/>
        <v>85.153514334076633</v>
      </c>
      <c r="V85" s="14">
        <v>1.9315847127547823</v>
      </c>
      <c r="W85" s="14">
        <v>6.8415287245217726E-2</v>
      </c>
      <c r="X85" s="14">
        <v>7.1464703261957278E-3</v>
      </c>
      <c r="Y85" s="14">
        <v>1.8469441813558848E-2</v>
      </c>
      <c r="Z85" s="14">
        <v>1.426696570933185E-2</v>
      </c>
      <c r="AA85" s="14">
        <v>4.4967328471757322E-2</v>
      </c>
      <c r="AB85" s="14">
        <v>0.11505500220533585</v>
      </c>
      <c r="AC85" s="14">
        <v>0.91779869405135228</v>
      </c>
      <c r="AD85" s="14">
        <v>0.85255903622143192</v>
      </c>
      <c r="AE85" s="14">
        <v>5.2189890529058926E-3</v>
      </c>
      <c r="AF85" s="14">
        <v>2.3246233603934834E-2</v>
      </c>
      <c r="AG85" s="14">
        <v>0</v>
      </c>
      <c r="AH85" s="16">
        <v>44.165346165144051</v>
      </c>
      <c r="AI85" s="16">
        <v>47.544973791313069</v>
      </c>
      <c r="AJ85" s="16">
        <v>8.2896800435428943</v>
      </c>
      <c r="AM85" s="15"/>
      <c r="AN85" s="15"/>
      <c r="AO85" s="15"/>
      <c r="AP85" s="15"/>
    </row>
    <row r="86" spans="1:42" s="8" customFormat="1">
      <c r="A86" s="12" t="s">
        <v>57</v>
      </c>
      <c r="B86" s="8" t="s">
        <v>71</v>
      </c>
      <c r="C86" s="13" t="s">
        <v>28</v>
      </c>
      <c r="D86" s="8" t="s">
        <v>17</v>
      </c>
      <c r="E86" s="13" t="s">
        <v>73</v>
      </c>
      <c r="F86" s="22">
        <v>53.622999999999998</v>
      </c>
      <c r="G86" s="22">
        <v>0.17199999999999999</v>
      </c>
      <c r="H86" s="22">
        <v>1.3089999999999999</v>
      </c>
      <c r="I86" s="22">
        <f t="shared" si="4"/>
        <v>4.9760002067531532</v>
      </c>
      <c r="J86" s="22">
        <v>17.213000000000001</v>
      </c>
      <c r="K86" s="22">
        <v>0.13900000000000001</v>
      </c>
      <c r="L86" s="22">
        <v>22.14</v>
      </c>
      <c r="M86" s="22">
        <v>0.28299999999999997</v>
      </c>
      <c r="N86" s="22" t="s">
        <v>113</v>
      </c>
      <c r="O86" s="22">
        <v>0.222</v>
      </c>
      <c r="P86" s="22" t="s">
        <v>113</v>
      </c>
      <c r="Q86" s="22">
        <v>1.7000000000000001E-2</v>
      </c>
      <c r="R86" s="22">
        <f t="shared" si="5"/>
        <v>100.09400020675314</v>
      </c>
      <c r="S86" s="22">
        <v>1.3567773818745723</v>
      </c>
      <c r="T86" s="22">
        <v>3.7551606392645938</v>
      </c>
      <c r="U86" s="22">
        <f t="shared" si="6"/>
        <v>86.045910507786488</v>
      </c>
      <c r="V86" s="14">
        <v>1.9553309788880806</v>
      </c>
      <c r="W86" s="14">
        <v>4.4669021111919394E-2</v>
      </c>
      <c r="X86" s="14">
        <v>4.7184328639071358E-3</v>
      </c>
      <c r="Y86" s="14">
        <v>1.158642108025678E-2</v>
      </c>
      <c r="Z86" s="14">
        <v>6.400250785708746E-3</v>
      </c>
      <c r="AA86" s="14">
        <v>3.7230235217529085E-2</v>
      </c>
      <c r="AB86" s="14">
        <v>0.11451589650190505</v>
      </c>
      <c r="AC86" s="14">
        <v>0.93569495494849908</v>
      </c>
      <c r="AD86" s="14">
        <v>0.86500760633167562</v>
      </c>
      <c r="AE86" s="14">
        <v>4.2930842056522712E-3</v>
      </c>
      <c r="AF86" s="14">
        <v>1.973045773353397E-2</v>
      </c>
      <c r="AG86" s="14">
        <v>4.5873556184677333E-5</v>
      </c>
      <c r="AH86" s="16">
        <v>44.303730460785474</v>
      </c>
      <c r="AI86" s="16">
        <v>47.924176358814385</v>
      </c>
      <c r="AJ86" s="16">
        <v>7.772093180400133</v>
      </c>
      <c r="AM86" s="15"/>
      <c r="AN86" s="15"/>
      <c r="AO86" s="15"/>
      <c r="AP86" s="15"/>
    </row>
    <row r="87" spans="1:42" s="8" customFormat="1">
      <c r="A87" s="12" t="s">
        <v>57</v>
      </c>
      <c r="B87" s="8" t="s">
        <v>71</v>
      </c>
      <c r="C87" s="13" t="s">
        <v>28</v>
      </c>
      <c r="D87" s="8" t="s">
        <v>17</v>
      </c>
      <c r="E87" s="13" t="s">
        <v>73</v>
      </c>
      <c r="F87" s="22">
        <v>52.551000000000002</v>
      </c>
      <c r="G87" s="22">
        <v>0.27800000000000002</v>
      </c>
      <c r="H87" s="22">
        <v>2.2999999999999998</v>
      </c>
      <c r="I87" s="22">
        <f t="shared" si="4"/>
        <v>5.2330002907829156</v>
      </c>
      <c r="J87" s="22">
        <v>16.620999999999999</v>
      </c>
      <c r="K87" s="22">
        <v>0.154</v>
      </c>
      <c r="L87" s="22">
        <v>21.954000000000001</v>
      </c>
      <c r="M87" s="22">
        <v>0.35599999999999998</v>
      </c>
      <c r="N87" s="22" t="s">
        <v>113</v>
      </c>
      <c r="O87" s="22">
        <v>0.56100000000000005</v>
      </c>
      <c r="P87" s="22" t="s">
        <v>113</v>
      </c>
      <c r="Q87" s="22">
        <v>1.4E-2</v>
      </c>
      <c r="R87" s="22">
        <f t="shared" si="5"/>
        <v>100.02200029078291</v>
      </c>
      <c r="S87" s="22">
        <v>1.908206363266097</v>
      </c>
      <c r="T87" s="22">
        <v>3.5159803416516726</v>
      </c>
      <c r="U87" s="22">
        <f t="shared" si="6"/>
        <v>84.98917178428384</v>
      </c>
      <c r="V87" s="14">
        <v>1.9209586963705585</v>
      </c>
      <c r="W87" s="14">
        <v>7.9041303629441506E-2</v>
      </c>
      <c r="X87" s="14">
        <v>7.6450793567091188E-3</v>
      </c>
      <c r="Y87" s="14">
        <v>2.0046591025396923E-2</v>
      </c>
      <c r="Z87" s="14">
        <v>1.6213424259228119E-2</v>
      </c>
      <c r="AA87" s="14">
        <v>5.2490461778472705E-2</v>
      </c>
      <c r="AB87" s="14">
        <v>0.10748591656478765</v>
      </c>
      <c r="AC87" s="14">
        <v>0.90573830965434055</v>
      </c>
      <c r="AD87" s="14">
        <v>0.85985226265291237</v>
      </c>
      <c r="AE87" s="14">
        <v>4.7680762970173426E-3</v>
      </c>
      <c r="AF87" s="14">
        <v>2.4621054978586306E-2</v>
      </c>
      <c r="AG87" s="14">
        <v>0</v>
      </c>
      <c r="AH87" s="16">
        <v>44.654498373189725</v>
      </c>
      <c r="AI87" s="16">
        <v>47.03748728904781</v>
      </c>
      <c r="AJ87" s="16">
        <v>8.3080143377624776</v>
      </c>
      <c r="AM87" s="15"/>
      <c r="AN87" s="15"/>
      <c r="AO87" s="15"/>
      <c r="AP87" s="15"/>
    </row>
    <row r="88" spans="1:42" s="8" customFormat="1">
      <c r="A88" s="12" t="s">
        <v>57</v>
      </c>
      <c r="B88" s="8" t="s">
        <v>71</v>
      </c>
      <c r="C88" s="13" t="s">
        <v>28</v>
      </c>
      <c r="D88" s="8" t="s">
        <v>17</v>
      </c>
      <c r="E88" s="13" t="s">
        <v>73</v>
      </c>
      <c r="F88" s="22">
        <v>52.869</v>
      </c>
      <c r="G88" s="22">
        <v>0.28000000000000003</v>
      </c>
      <c r="H88" s="22">
        <v>2.2029999999999998</v>
      </c>
      <c r="I88" s="22">
        <f t="shared" si="4"/>
        <v>5.3660001796117989</v>
      </c>
      <c r="J88" s="22">
        <v>16.850000000000001</v>
      </c>
      <c r="K88" s="22">
        <v>0.14799999999999999</v>
      </c>
      <c r="L88" s="22">
        <v>21.372</v>
      </c>
      <c r="M88" s="22">
        <v>0.34100000000000003</v>
      </c>
      <c r="N88" s="22" t="s">
        <v>113</v>
      </c>
      <c r="O88" s="22">
        <v>0.55300000000000005</v>
      </c>
      <c r="P88" s="22" t="s">
        <v>113</v>
      </c>
      <c r="Q88" s="22">
        <v>1.4999999999999999E-2</v>
      </c>
      <c r="R88" s="22">
        <f t="shared" si="5"/>
        <v>99.997000179611788</v>
      </c>
      <c r="S88" s="22">
        <v>1.1786675207503436</v>
      </c>
      <c r="T88" s="22">
        <v>4.3054253458409573</v>
      </c>
      <c r="U88" s="22">
        <f t="shared" si="6"/>
        <v>84.8429706256142</v>
      </c>
      <c r="V88" s="14">
        <v>1.9326796047163366</v>
      </c>
      <c r="W88" s="14">
        <v>6.7320395283663403E-2</v>
      </c>
      <c r="X88" s="14">
        <v>7.7004651310783245E-3</v>
      </c>
      <c r="Y88" s="14">
        <v>2.7593323025362632E-2</v>
      </c>
      <c r="Z88" s="14">
        <v>1.5983016307999826E-2</v>
      </c>
      <c r="AA88" s="14">
        <v>3.242411233988949E-2</v>
      </c>
      <c r="AB88" s="14">
        <v>0.13162637305833688</v>
      </c>
      <c r="AC88" s="14">
        <v>0.91826328124283374</v>
      </c>
      <c r="AD88" s="14">
        <v>0.83709947488265002</v>
      </c>
      <c r="AE88" s="14">
        <v>4.582536324693692E-3</v>
      </c>
      <c r="AF88" s="14">
        <v>2.3608872117399003E-2</v>
      </c>
      <c r="AG88" s="14">
        <v>0</v>
      </c>
      <c r="AH88" s="16">
        <v>43.612259036940145</v>
      </c>
      <c r="AI88" s="16">
        <v>47.840832884630835</v>
      </c>
      <c r="AJ88" s="16">
        <v>8.5469080784290234</v>
      </c>
      <c r="AM88" s="15"/>
      <c r="AN88" s="15"/>
      <c r="AO88" s="15"/>
      <c r="AP88" s="15"/>
    </row>
    <row r="89" spans="1:42" s="8" customFormat="1">
      <c r="A89" s="12" t="s">
        <v>57</v>
      </c>
      <c r="B89" s="8" t="s">
        <v>71</v>
      </c>
      <c r="C89" s="13" t="s">
        <v>28</v>
      </c>
      <c r="D89" s="8" t="s">
        <v>17</v>
      </c>
      <c r="E89" s="13" t="s">
        <v>73</v>
      </c>
      <c r="F89" s="22">
        <v>52.219000000000001</v>
      </c>
      <c r="G89" s="22">
        <v>0.28699999999999998</v>
      </c>
      <c r="H89" s="22">
        <v>2.2509999999999999</v>
      </c>
      <c r="I89" s="22">
        <f t="shared" ref="I89:I120" si="7">T89+S89*0.69943/0.77731</f>
        <v>5.4940003827815156</v>
      </c>
      <c r="J89" s="22">
        <v>16.951000000000001</v>
      </c>
      <c r="K89" s="22">
        <v>0.159</v>
      </c>
      <c r="L89" s="22">
        <v>21.5</v>
      </c>
      <c r="M89" s="22">
        <v>0.32900000000000001</v>
      </c>
      <c r="N89" s="22" t="s">
        <v>113</v>
      </c>
      <c r="O89" s="22">
        <v>0.57599999999999996</v>
      </c>
      <c r="P89" s="22" t="s">
        <v>113</v>
      </c>
      <c r="Q89" s="22">
        <v>2.5000000000000001E-2</v>
      </c>
      <c r="R89" s="22">
        <f t="shared" si="5"/>
        <v>99.791000382781505</v>
      </c>
      <c r="S89" s="22">
        <v>2.5119293019547704</v>
      </c>
      <c r="T89" s="22">
        <v>3.2337455144970151</v>
      </c>
      <c r="U89" s="22">
        <f t="shared" si="6"/>
        <v>84.615279722002597</v>
      </c>
      <c r="V89" s="14">
        <v>1.9120551524082625</v>
      </c>
      <c r="W89" s="14">
        <v>8.7944847591737485E-2</v>
      </c>
      <c r="X89" s="14">
        <v>7.9059474031493056E-3</v>
      </c>
      <c r="Y89" s="14">
        <v>9.1962669590724688E-3</v>
      </c>
      <c r="Z89" s="14">
        <v>1.6675128579898502E-2</v>
      </c>
      <c r="AA89" s="14">
        <v>6.9214532182187649E-2</v>
      </c>
      <c r="AB89" s="14">
        <v>9.9025213495970793E-2</v>
      </c>
      <c r="AC89" s="14">
        <v>0.92528545175276233</v>
      </c>
      <c r="AD89" s="14">
        <v>0.84349684129177516</v>
      </c>
      <c r="AE89" s="14">
        <v>4.9312204924256368E-3</v>
      </c>
      <c r="AF89" s="14">
        <v>2.2803089326943381E-2</v>
      </c>
      <c r="AG89" s="14">
        <v>0</v>
      </c>
      <c r="AH89" s="16">
        <v>43.546063205764597</v>
      </c>
      <c r="AI89" s="16">
        <v>47.768452462363861</v>
      </c>
      <c r="AJ89" s="16">
        <v>8.6854843318715407</v>
      </c>
      <c r="AM89" s="15"/>
      <c r="AN89" s="15"/>
      <c r="AO89" s="15"/>
      <c r="AP89" s="15"/>
    </row>
    <row r="90" spans="1:42" s="8" customFormat="1">
      <c r="A90" s="12" t="s">
        <v>58</v>
      </c>
      <c r="B90" s="8" t="s">
        <v>71</v>
      </c>
      <c r="C90" s="13" t="s">
        <v>28</v>
      </c>
      <c r="D90" s="8" t="s">
        <v>17</v>
      </c>
      <c r="E90" s="13" t="s">
        <v>73</v>
      </c>
      <c r="F90" s="22">
        <v>52.777000000000001</v>
      </c>
      <c r="G90" s="22">
        <v>0.214</v>
      </c>
      <c r="H90" s="22">
        <v>1.786</v>
      </c>
      <c r="I90" s="22">
        <f t="shared" si="7"/>
        <v>5.0220002492338001</v>
      </c>
      <c r="J90" s="22">
        <v>16.908999999999999</v>
      </c>
      <c r="K90" s="22">
        <v>0.13500000000000001</v>
      </c>
      <c r="L90" s="22">
        <v>21.669</v>
      </c>
      <c r="M90" s="22">
        <v>0.36599999999999999</v>
      </c>
      <c r="N90" s="22" t="s">
        <v>113</v>
      </c>
      <c r="O90" s="22">
        <v>0.39</v>
      </c>
      <c r="P90" s="22" t="s">
        <v>113</v>
      </c>
      <c r="Q90" s="22">
        <v>1.7999999999999999E-2</v>
      </c>
      <c r="R90" s="22">
        <f t="shared" si="5"/>
        <v>99.286000249233808</v>
      </c>
      <c r="S90" s="22">
        <v>1.6355483609431476</v>
      </c>
      <c r="T90" s="22">
        <v>3.5503202372765807</v>
      </c>
      <c r="U90" s="22">
        <f t="shared" si="6"/>
        <v>85.718302889011824</v>
      </c>
      <c r="V90" s="14">
        <v>1.9400616160761717</v>
      </c>
      <c r="W90" s="14">
        <v>5.9938383923828331E-2</v>
      </c>
      <c r="X90" s="14">
        <v>5.9181334806272792E-3</v>
      </c>
      <c r="Y90" s="14">
        <v>1.7437923526643376E-2</v>
      </c>
      <c r="Z90" s="14">
        <v>1.1334706365951866E-2</v>
      </c>
      <c r="AA90" s="14">
        <v>4.5243086484897728E-2</v>
      </c>
      <c r="AB90" s="14">
        <v>0.1091456508492972</v>
      </c>
      <c r="AC90" s="14">
        <v>0.92661066174509188</v>
      </c>
      <c r="AD90" s="14">
        <v>0.85345932742039154</v>
      </c>
      <c r="AE90" s="14">
        <v>4.203296487580617E-3</v>
      </c>
      <c r="AF90" s="14">
        <v>2.5590452310927145E-2</v>
      </c>
      <c r="AG90" s="14">
        <v>0</v>
      </c>
      <c r="AH90" s="16">
        <v>44.118766439886279</v>
      </c>
      <c r="AI90" s="16">
        <v>47.900254942205713</v>
      </c>
      <c r="AJ90" s="16">
        <v>7.9809786179080104</v>
      </c>
      <c r="AM90" s="15"/>
      <c r="AN90" s="15"/>
      <c r="AO90" s="15"/>
      <c r="AP90" s="15"/>
    </row>
    <row r="91" spans="1:42" s="8" customFormat="1">
      <c r="A91" s="12" t="s">
        <v>58</v>
      </c>
      <c r="B91" s="8" t="s">
        <v>71</v>
      </c>
      <c r="C91" s="13" t="s">
        <v>28</v>
      </c>
      <c r="D91" s="8" t="s">
        <v>17</v>
      </c>
      <c r="E91" s="13" t="s">
        <v>73</v>
      </c>
      <c r="F91" s="22">
        <v>53.337000000000003</v>
      </c>
      <c r="G91" s="22">
        <v>0.13</v>
      </c>
      <c r="H91" s="22">
        <v>1.3089999999999999</v>
      </c>
      <c r="I91" s="22">
        <f t="shared" si="7"/>
        <v>4.925000209364633</v>
      </c>
      <c r="J91" s="22">
        <v>17.411000000000001</v>
      </c>
      <c r="K91" s="22">
        <v>0.14199999999999999</v>
      </c>
      <c r="L91" s="22">
        <v>21.603999999999999</v>
      </c>
      <c r="M91" s="22">
        <v>0.28299999999999997</v>
      </c>
      <c r="N91" s="22" t="s">
        <v>113</v>
      </c>
      <c r="O91" s="22">
        <v>0.187</v>
      </c>
      <c r="P91" s="22">
        <v>1.4E-2</v>
      </c>
      <c r="Q91" s="22">
        <v>2.5999999999999999E-2</v>
      </c>
      <c r="R91" s="22">
        <f t="shared" si="5"/>
        <v>99.368000209364624</v>
      </c>
      <c r="S91" s="22">
        <v>1.3739147172353425</v>
      </c>
      <c r="T91" s="22">
        <v>3.6887403250508899</v>
      </c>
      <c r="U91" s="22">
        <f t="shared" si="6"/>
        <v>86.304893682075672</v>
      </c>
      <c r="V91" s="14">
        <v>1.9564471899449662</v>
      </c>
      <c r="W91" s="14">
        <v>4.3552810055033753E-2</v>
      </c>
      <c r="X91" s="14">
        <v>3.5874268710049464E-3</v>
      </c>
      <c r="Y91" s="14">
        <v>1.3036567122949518E-2</v>
      </c>
      <c r="Z91" s="14">
        <v>5.4232046718269838E-3</v>
      </c>
      <c r="AA91" s="14">
        <v>3.7924278920317106E-2</v>
      </c>
      <c r="AB91" s="14">
        <v>0.11315811700936525</v>
      </c>
      <c r="AC91" s="14">
        <v>0.95207641303294921</v>
      </c>
      <c r="AD91" s="14">
        <v>0.84907655626865775</v>
      </c>
      <c r="AE91" s="14">
        <v>4.4117746651008488E-3</v>
      </c>
      <c r="AF91" s="14">
        <v>1.9845944835142657E-2</v>
      </c>
      <c r="AG91" s="14">
        <v>0</v>
      </c>
      <c r="AH91" s="16">
        <v>43.492530224093358</v>
      </c>
      <c r="AI91" s="16">
        <v>48.768526069609067</v>
      </c>
      <c r="AJ91" s="16">
        <v>7.7389437062975768</v>
      </c>
    </row>
    <row r="92" spans="1:42" s="8" customFormat="1">
      <c r="A92" s="12" t="s">
        <v>58</v>
      </c>
      <c r="B92" s="8" t="s">
        <v>71</v>
      </c>
      <c r="C92" s="13" t="s">
        <v>28</v>
      </c>
      <c r="D92" s="8" t="s">
        <v>17</v>
      </c>
      <c r="E92" s="13" t="s">
        <v>73</v>
      </c>
      <c r="F92" s="22">
        <v>52.677999999999997</v>
      </c>
      <c r="G92" s="22">
        <v>0.24199999999999999</v>
      </c>
      <c r="H92" s="22">
        <v>2.12</v>
      </c>
      <c r="I92" s="22">
        <f t="shared" si="7"/>
        <v>5.2710001667572808</v>
      </c>
      <c r="J92" s="22">
        <v>16.824000000000002</v>
      </c>
      <c r="K92" s="22">
        <v>0.152</v>
      </c>
      <c r="L92" s="22">
        <v>21.114000000000001</v>
      </c>
      <c r="M92" s="22">
        <v>0.36699999999999999</v>
      </c>
      <c r="N92" s="22" t="s">
        <v>113</v>
      </c>
      <c r="O92" s="22">
        <v>0.56499999999999995</v>
      </c>
      <c r="P92" s="22" t="s">
        <v>113</v>
      </c>
      <c r="Q92" s="22">
        <v>0.02</v>
      </c>
      <c r="R92" s="22">
        <f t="shared" si="5"/>
        <v>99.353000166757283</v>
      </c>
      <c r="S92" s="22">
        <v>1.0943122453966858</v>
      </c>
      <c r="T92" s="22">
        <v>4.2863289110191536</v>
      </c>
      <c r="U92" s="22">
        <f t="shared" si="6"/>
        <v>85.051629384382906</v>
      </c>
      <c r="V92" s="14">
        <v>1.937103070769435</v>
      </c>
      <c r="W92" s="14">
        <v>6.2896929230565002E-2</v>
      </c>
      <c r="X92" s="14">
        <v>6.694821115516913E-3</v>
      </c>
      <c r="Y92" s="14">
        <v>2.8981811713511427E-2</v>
      </c>
      <c r="Z92" s="14">
        <v>1.6426564489845259E-2</v>
      </c>
      <c r="AA92" s="14">
        <v>3.0281872188425828E-2</v>
      </c>
      <c r="AB92" s="14">
        <v>0.13181870138523105</v>
      </c>
      <c r="AC92" s="14">
        <v>0.92227674229920997</v>
      </c>
      <c r="AD92" s="14">
        <v>0.83189230126390068</v>
      </c>
      <c r="AE92" s="14">
        <v>4.7342640061302571E-3</v>
      </c>
      <c r="AF92" s="14">
        <v>2.5578413803197676E-2</v>
      </c>
      <c r="AG92" s="14">
        <v>4.5858434850365359E-5</v>
      </c>
      <c r="AH92" s="16">
        <v>43.412069670388512</v>
      </c>
      <c r="AI92" s="16">
        <v>48.128756728776402</v>
      </c>
      <c r="AJ92" s="16">
        <v>8.4591736008350811</v>
      </c>
    </row>
    <row r="93" spans="1:42" s="8" customFormat="1">
      <c r="A93" s="12" t="s">
        <v>58</v>
      </c>
      <c r="B93" s="8" t="s">
        <v>71</v>
      </c>
      <c r="C93" s="13" t="s">
        <v>28</v>
      </c>
      <c r="D93" s="8" t="s">
        <v>17</v>
      </c>
      <c r="E93" s="13" t="s">
        <v>73</v>
      </c>
      <c r="F93" s="22">
        <v>52.534999999999997</v>
      </c>
      <c r="G93" s="22">
        <v>0.23799999999999999</v>
      </c>
      <c r="H93" s="22">
        <v>2.113</v>
      </c>
      <c r="I93" s="22">
        <f t="shared" si="7"/>
        <v>5.3720002831714009</v>
      </c>
      <c r="J93" s="22">
        <v>16.920999999999999</v>
      </c>
      <c r="K93" s="22">
        <v>0.16800000000000001</v>
      </c>
      <c r="L93" s="22">
        <v>21.344999999999999</v>
      </c>
      <c r="M93" s="22">
        <v>0.35299999999999998</v>
      </c>
      <c r="N93" s="22" t="s">
        <v>113</v>
      </c>
      <c r="O93" s="22">
        <v>0.502</v>
      </c>
      <c r="P93" s="22" t="s">
        <v>113</v>
      </c>
      <c r="Q93" s="22">
        <v>0.02</v>
      </c>
      <c r="R93" s="22">
        <f t="shared" si="5"/>
        <v>99.567000283171396</v>
      </c>
      <c r="S93" s="22">
        <v>1.8582572824540429</v>
      </c>
      <c r="T93" s="22">
        <v>3.6999249321958168</v>
      </c>
      <c r="U93" s="22">
        <f t="shared" si="6"/>
        <v>84.88262898038856</v>
      </c>
      <c r="V93" s="14">
        <v>1.9272656246153523</v>
      </c>
      <c r="W93" s="14">
        <v>7.2734375384647665E-2</v>
      </c>
      <c r="X93" s="14">
        <v>6.5685567335150609E-3</v>
      </c>
      <c r="Y93" s="14">
        <v>1.8623934874842027E-2</v>
      </c>
      <c r="Z93" s="14">
        <v>1.4560336078530231E-2</v>
      </c>
      <c r="AA93" s="14">
        <v>5.129992067291235E-2</v>
      </c>
      <c r="AB93" s="14">
        <v>0.11351515202402637</v>
      </c>
      <c r="AC93" s="14">
        <v>0.92539555622652825</v>
      </c>
      <c r="AD93" s="14">
        <v>0.83900033470813296</v>
      </c>
      <c r="AE93" s="14">
        <v>5.2202049422834995E-3</v>
      </c>
      <c r="AF93" s="14">
        <v>2.4547477859042072E-2</v>
      </c>
      <c r="AG93" s="14">
        <v>0</v>
      </c>
      <c r="AH93" s="16">
        <v>43.489299538749023</v>
      </c>
      <c r="AI93" s="16">
        <v>47.967566723990515</v>
      </c>
      <c r="AJ93" s="16">
        <v>8.5431337372604563</v>
      </c>
    </row>
    <row r="94" spans="1:42" s="8" customFormat="1">
      <c r="A94" s="12" t="s">
        <v>58</v>
      </c>
      <c r="B94" s="8" t="s">
        <v>71</v>
      </c>
      <c r="C94" s="13" t="s">
        <v>28</v>
      </c>
      <c r="D94" s="8" t="s">
        <v>17</v>
      </c>
      <c r="E94" s="13" t="s">
        <v>73</v>
      </c>
      <c r="F94" s="22">
        <v>53.875</v>
      </c>
      <c r="G94" s="22">
        <v>0.14499999999999999</v>
      </c>
      <c r="H94" s="22">
        <v>1.1719999999999999</v>
      </c>
      <c r="I94" s="22">
        <f t="shared" si="7"/>
        <v>4.9240001685457875</v>
      </c>
      <c r="J94" s="22">
        <v>17.367999999999999</v>
      </c>
      <c r="K94" s="22">
        <v>0.13100000000000001</v>
      </c>
      <c r="L94" s="22">
        <v>21.989000000000001</v>
      </c>
      <c r="M94" s="22">
        <v>0.28699999999999998</v>
      </c>
      <c r="N94" s="22" t="s">
        <v>113</v>
      </c>
      <c r="O94" s="22">
        <v>0.13100000000000001</v>
      </c>
      <c r="P94" s="22" t="s">
        <v>113</v>
      </c>
      <c r="Q94" s="22">
        <v>2.1999999999999999E-2</v>
      </c>
      <c r="R94" s="22">
        <f t="shared" si="5"/>
        <v>100.04400016854581</v>
      </c>
      <c r="S94" s="22">
        <v>1.1060489737459775</v>
      </c>
      <c r="T94" s="22">
        <v>3.9287681070681932</v>
      </c>
      <c r="U94" s="22">
        <f t="shared" si="6"/>
        <v>86.278044942637749</v>
      </c>
      <c r="V94" s="14">
        <v>1.9638932476551971</v>
      </c>
      <c r="W94" s="14">
        <v>3.6106752344802873E-2</v>
      </c>
      <c r="X94" s="14">
        <v>3.9764795708636331E-3</v>
      </c>
      <c r="Y94" s="14">
        <v>1.4244923319516628E-2</v>
      </c>
      <c r="Z94" s="14">
        <v>3.7755196332272148E-3</v>
      </c>
      <c r="AA94" s="14">
        <v>3.0340515984106139E-2</v>
      </c>
      <c r="AB94" s="14">
        <v>0.11977193696958482</v>
      </c>
      <c r="AC94" s="14">
        <v>0.94381950830358619</v>
      </c>
      <c r="AD94" s="14">
        <v>0.85883396070821827</v>
      </c>
      <c r="AE94" s="14">
        <v>4.044709383140061E-3</v>
      </c>
      <c r="AF94" s="14">
        <v>2.0032105836613662E-2</v>
      </c>
      <c r="AG94" s="14">
        <v>0</v>
      </c>
      <c r="AH94" s="16">
        <v>43.980384491951085</v>
      </c>
      <c r="AI94" s="16">
        <v>48.332444646187504</v>
      </c>
      <c r="AJ94" s="16">
        <v>7.6871708618614143</v>
      </c>
    </row>
    <row r="95" spans="1:42" s="8" customFormat="1">
      <c r="A95" s="12" t="s">
        <v>58</v>
      </c>
      <c r="B95" s="8" t="s">
        <v>71</v>
      </c>
      <c r="C95" s="13" t="s">
        <v>28</v>
      </c>
      <c r="D95" s="8" t="s">
        <v>17</v>
      </c>
      <c r="E95" s="13" t="s">
        <v>73</v>
      </c>
      <c r="F95" s="22">
        <v>52.783999999999999</v>
      </c>
      <c r="G95" s="22">
        <v>0.25800000000000001</v>
      </c>
      <c r="H95" s="22">
        <v>2.0979999999999999</v>
      </c>
      <c r="I95" s="22">
        <f t="shared" si="7"/>
        <v>5.4580001944195713</v>
      </c>
      <c r="J95" s="22">
        <v>16.887</v>
      </c>
      <c r="K95" s="22">
        <v>0.14699999999999999</v>
      </c>
      <c r="L95" s="22">
        <v>21.196000000000002</v>
      </c>
      <c r="M95" s="22">
        <v>0.34699999999999998</v>
      </c>
      <c r="N95" s="22" t="s">
        <v>113</v>
      </c>
      <c r="O95" s="22">
        <v>0.42899999999999999</v>
      </c>
      <c r="P95" s="22" t="s">
        <v>113</v>
      </c>
      <c r="Q95" s="22">
        <v>1.7000000000000001E-2</v>
      </c>
      <c r="R95" s="22">
        <f t="shared" si="5"/>
        <v>99.621000194419565</v>
      </c>
      <c r="S95" s="22">
        <v>1.2758406493801815</v>
      </c>
      <c r="T95" s="22">
        <v>4.3099881716796347</v>
      </c>
      <c r="U95" s="22">
        <f t="shared" si="6"/>
        <v>84.651583425350836</v>
      </c>
      <c r="V95" s="14">
        <v>1.936085058529138</v>
      </c>
      <c r="W95" s="14">
        <v>6.3914941470861963E-2</v>
      </c>
      <c r="X95" s="14">
        <v>7.1193771563247401E-3</v>
      </c>
      <c r="Y95" s="14">
        <v>2.6780057809133548E-2</v>
      </c>
      <c r="Z95" s="14">
        <v>1.2440970805056175E-2</v>
      </c>
      <c r="AA95" s="14">
        <v>3.5215720768149023E-2</v>
      </c>
      <c r="AB95" s="14">
        <v>0.13221060639241031</v>
      </c>
      <c r="AC95" s="14">
        <v>0.92338578404493488</v>
      </c>
      <c r="AD95" s="14">
        <v>0.83300801921347478</v>
      </c>
      <c r="AE95" s="14">
        <v>4.5669357631901971E-3</v>
      </c>
      <c r="AF95" s="14">
        <v>2.4130224282180538E-2</v>
      </c>
      <c r="AG95" s="14">
        <v>9.1511055124853452E-5</v>
      </c>
      <c r="AH95" s="16">
        <v>43.29968306507233</v>
      </c>
      <c r="AI95" s="16">
        <v>47.997511276890528</v>
      </c>
      <c r="AJ95" s="16">
        <v>8.7028056580371302</v>
      </c>
    </row>
    <row r="96" spans="1:42" s="8" customFormat="1">
      <c r="A96" s="12" t="s">
        <v>58</v>
      </c>
      <c r="B96" s="8" t="s">
        <v>71</v>
      </c>
      <c r="C96" s="13" t="s">
        <v>28</v>
      </c>
      <c r="D96" s="8" t="s">
        <v>17</v>
      </c>
      <c r="E96" s="13" t="s">
        <v>73</v>
      </c>
      <c r="F96" s="22">
        <v>53.212000000000003</v>
      </c>
      <c r="G96" s="22">
        <v>0.20899999999999999</v>
      </c>
      <c r="H96" s="22">
        <v>1.671</v>
      </c>
      <c r="I96" s="22">
        <f t="shared" si="7"/>
        <v>5.3070001949539236</v>
      </c>
      <c r="J96" s="22">
        <v>17.001999999999999</v>
      </c>
      <c r="K96" s="22">
        <v>0.13600000000000001</v>
      </c>
      <c r="L96" s="22">
        <v>21.588999999999999</v>
      </c>
      <c r="M96" s="22">
        <v>0.33</v>
      </c>
      <c r="N96" s="22" t="s">
        <v>113</v>
      </c>
      <c r="O96" s="22">
        <v>0.187</v>
      </c>
      <c r="P96" s="22" t="s">
        <v>113</v>
      </c>
      <c r="Q96" s="22">
        <v>2.5000000000000001E-2</v>
      </c>
      <c r="R96" s="22">
        <f t="shared" si="5"/>
        <v>99.668000194953919</v>
      </c>
      <c r="S96" s="22">
        <v>1.2793472277458515</v>
      </c>
      <c r="T96" s="22">
        <v>4.1558329238493696</v>
      </c>
      <c r="U96" s="22">
        <f t="shared" si="6"/>
        <v>85.098837009526235</v>
      </c>
      <c r="V96" s="14">
        <v>1.9494884095939722</v>
      </c>
      <c r="W96" s="14">
        <v>5.0511590406027818E-2</v>
      </c>
      <c r="X96" s="14">
        <v>5.7604647158097655E-3</v>
      </c>
      <c r="Y96" s="14">
        <v>2.1639557940745069E-2</v>
      </c>
      <c r="Z96" s="14">
        <v>5.4166094765116983E-3</v>
      </c>
      <c r="AA96" s="14">
        <v>3.5270979369883403E-2</v>
      </c>
      <c r="AB96" s="14">
        <v>0.12733190547102929</v>
      </c>
      <c r="AC96" s="14">
        <v>0.92858065641335852</v>
      </c>
      <c r="AD96" s="14">
        <v>0.84745517821688487</v>
      </c>
      <c r="AE96" s="14">
        <v>4.2202231606413496E-3</v>
      </c>
      <c r="AF96" s="14">
        <v>2.3025441899662883E-2</v>
      </c>
      <c r="AG96" s="14">
        <v>0</v>
      </c>
      <c r="AH96" s="16">
        <v>43.713930280318728</v>
      </c>
      <c r="AI96" s="16">
        <v>47.898592300202658</v>
      </c>
      <c r="AJ96" s="16">
        <v>8.3874774194786195</v>
      </c>
    </row>
    <row r="97" spans="1:36" s="8" customFormat="1">
      <c r="A97" s="12" t="s">
        <v>58</v>
      </c>
      <c r="B97" s="8" t="s">
        <v>71</v>
      </c>
      <c r="C97" s="13" t="s">
        <v>28</v>
      </c>
      <c r="D97" s="8" t="s">
        <v>17</v>
      </c>
      <c r="E97" s="13" t="s">
        <v>73</v>
      </c>
      <c r="F97" s="22">
        <v>53.133000000000003</v>
      </c>
      <c r="G97" s="22">
        <v>0.247</v>
      </c>
      <c r="H97" s="22">
        <v>1.9970000000000001</v>
      </c>
      <c r="I97" s="22">
        <f t="shared" si="7"/>
        <v>5.4110001863698809</v>
      </c>
      <c r="J97" s="22">
        <v>16.928000000000001</v>
      </c>
      <c r="K97" s="22">
        <v>0.14599999999999999</v>
      </c>
      <c r="L97" s="22">
        <v>21.488</v>
      </c>
      <c r="M97" s="22">
        <v>0.33800000000000002</v>
      </c>
      <c r="N97" s="22" t="s">
        <v>113</v>
      </c>
      <c r="O97" s="22">
        <v>0.35399999999999998</v>
      </c>
      <c r="P97" s="22" t="s">
        <v>113</v>
      </c>
      <c r="Q97" s="22">
        <v>2.1999999999999999E-2</v>
      </c>
      <c r="R97" s="22">
        <f t="shared" si="5"/>
        <v>100.06400018636988</v>
      </c>
      <c r="S97" s="22">
        <v>1.2230161227051639</v>
      </c>
      <c r="T97" s="22">
        <v>4.3105201118774996</v>
      </c>
      <c r="U97" s="22">
        <f t="shared" si="6"/>
        <v>84.794905979012654</v>
      </c>
      <c r="V97" s="14">
        <v>1.9402903501363526</v>
      </c>
      <c r="W97" s="14">
        <v>5.9709649863647352E-2</v>
      </c>
      <c r="X97" s="14">
        <v>6.7857756792889115E-3</v>
      </c>
      <c r="Y97" s="14">
        <v>2.6238428974275987E-2</v>
      </c>
      <c r="Z97" s="14">
        <v>1.0220696484507411E-2</v>
      </c>
      <c r="AA97" s="14">
        <v>3.3608766985850115E-2</v>
      </c>
      <c r="AB97" s="14">
        <v>0.13164371979125633</v>
      </c>
      <c r="AC97" s="14">
        <v>0.92154507378650186</v>
      </c>
      <c r="AD97" s="14">
        <v>0.84075898574557728</v>
      </c>
      <c r="AE97" s="14">
        <v>4.5158621352948645E-3</v>
      </c>
      <c r="AF97" s="14">
        <v>2.3427885406254019E-2</v>
      </c>
      <c r="AG97" s="14">
        <v>4.5606639659352277E-5</v>
      </c>
      <c r="AH97" s="16">
        <v>43.617863629237327</v>
      </c>
      <c r="AI97" s="16">
        <v>47.808977409821907</v>
      </c>
      <c r="AJ97" s="16">
        <v>8.5731589609407752</v>
      </c>
    </row>
    <row r="98" spans="1:36" s="8" customFormat="1">
      <c r="A98" s="12" t="s">
        <v>58</v>
      </c>
      <c r="B98" s="8" t="s">
        <v>71</v>
      </c>
      <c r="C98" s="13" t="s">
        <v>28</v>
      </c>
      <c r="D98" s="8" t="s">
        <v>17</v>
      </c>
      <c r="E98" s="13" t="s">
        <v>73</v>
      </c>
      <c r="F98" s="22">
        <v>52.715000000000003</v>
      </c>
      <c r="G98" s="22">
        <v>0.251</v>
      </c>
      <c r="H98" s="22">
        <v>1.9950000000000001</v>
      </c>
      <c r="I98" s="22">
        <f t="shared" si="7"/>
        <v>5.4020001963810191</v>
      </c>
      <c r="J98" s="22">
        <v>16.797000000000001</v>
      </c>
      <c r="K98" s="22">
        <v>0.14699999999999999</v>
      </c>
      <c r="L98" s="22">
        <v>21.367000000000001</v>
      </c>
      <c r="M98" s="22">
        <v>0.33</v>
      </c>
      <c r="N98" s="22" t="s">
        <v>113</v>
      </c>
      <c r="O98" s="22">
        <v>0.34200000000000003</v>
      </c>
      <c r="P98" s="22" t="s">
        <v>113</v>
      </c>
      <c r="Q98" s="22">
        <v>1.4E-2</v>
      </c>
      <c r="R98" s="22">
        <f t="shared" si="5"/>
        <v>99.360000196381023</v>
      </c>
      <c r="S98" s="22">
        <v>1.2887122627945256</v>
      </c>
      <c r="T98" s="22">
        <v>4.2424061888854574</v>
      </c>
      <c r="U98" s="22">
        <f t="shared" si="6"/>
        <v>84.716037728106542</v>
      </c>
      <c r="V98" s="14">
        <v>1.9388166250471277</v>
      </c>
      <c r="W98" s="14">
        <v>6.1183374952872294E-2</v>
      </c>
      <c r="X98" s="14">
        <v>6.9450664487078441E-3</v>
      </c>
      <c r="Y98" s="14">
        <v>2.5293730969161848E-2</v>
      </c>
      <c r="Z98" s="14">
        <v>9.9449699197237066E-3</v>
      </c>
      <c r="AA98" s="14">
        <v>3.5667814288344819E-2</v>
      </c>
      <c r="AB98" s="14">
        <v>0.13049168996120508</v>
      </c>
      <c r="AC98" s="14">
        <v>0.92096429223280207</v>
      </c>
      <c r="AD98" s="14">
        <v>0.84201380231280232</v>
      </c>
      <c r="AE98" s="14">
        <v>4.5793653329015667E-3</v>
      </c>
      <c r="AF98" s="14">
        <v>2.3034258819627614E-2</v>
      </c>
      <c r="AG98" s="14">
        <v>9.1854826578634266E-5</v>
      </c>
      <c r="AH98" s="16">
        <v>43.647161448653705</v>
      </c>
      <c r="AI98" s="16">
        <v>47.739689113311137</v>
      </c>
      <c r="AJ98" s="16">
        <v>8.6131494380351654</v>
      </c>
    </row>
    <row r="99" spans="1:36" s="8" customFormat="1">
      <c r="A99" s="12" t="s">
        <v>59</v>
      </c>
      <c r="B99" s="8" t="s">
        <v>71</v>
      </c>
      <c r="C99" s="13" t="s">
        <v>28</v>
      </c>
      <c r="D99" s="8" t="s">
        <v>17</v>
      </c>
      <c r="E99" s="13" t="s">
        <v>73</v>
      </c>
      <c r="F99" s="22">
        <v>52.604999999999997</v>
      </c>
      <c r="G99" s="22">
        <v>0.214</v>
      </c>
      <c r="H99" s="22">
        <v>1.903</v>
      </c>
      <c r="I99" s="22">
        <f t="shared" si="7"/>
        <v>5.2260011450622184</v>
      </c>
      <c r="J99" s="22">
        <v>16.696000000000002</v>
      </c>
      <c r="K99" s="22">
        <v>0.14899999999999999</v>
      </c>
      <c r="L99" s="22">
        <v>21.849</v>
      </c>
      <c r="M99" s="22">
        <v>0.32100000000000001</v>
      </c>
      <c r="N99" s="22" t="s">
        <v>113</v>
      </c>
      <c r="O99" s="22">
        <v>0.43099999999999999</v>
      </c>
      <c r="P99" s="22" t="s">
        <v>113</v>
      </c>
      <c r="Q99" s="22">
        <v>1.7000000000000001E-2</v>
      </c>
      <c r="R99" s="22">
        <f t="shared" si="5"/>
        <v>99.411001145062215</v>
      </c>
      <c r="S99" s="22">
        <v>1.7063435965195479</v>
      </c>
      <c r="T99" s="22">
        <v>3.6906189915923453</v>
      </c>
      <c r="U99" s="22">
        <f t="shared" si="6"/>
        <v>85.063531659039583</v>
      </c>
      <c r="V99" s="14">
        <v>1.9341500827246476</v>
      </c>
      <c r="W99" s="14">
        <v>6.5678848882110508E-2</v>
      </c>
      <c r="X99" s="14">
        <v>5.9199152412179844E-3</v>
      </c>
      <c r="Y99" s="14">
        <v>1.6791164819787194E-2</v>
      </c>
      <c r="Z99" s="14">
        <v>1.2530074971020119E-2</v>
      </c>
      <c r="AA99" s="14">
        <v>4.7215658845228929E-2</v>
      </c>
      <c r="AB99" s="14">
        <v>0.11349294138374494</v>
      </c>
      <c r="AC99" s="14">
        <v>0.91521375235820301</v>
      </c>
      <c r="AD99" s="14">
        <v>0.86080792513928239</v>
      </c>
      <c r="AE99" s="14">
        <v>4.6405906139212055E-3</v>
      </c>
      <c r="AF99" s="14">
        <v>2.2885133240681459E-2</v>
      </c>
      <c r="AG99" s="14">
        <v>0</v>
      </c>
      <c r="AH99" s="16">
        <v>44.446454270677833</v>
      </c>
      <c r="AI99" s="16">
        <v>47.255613016692962</v>
      </c>
      <c r="AJ99" s="16">
        <v>8.2979327126292066</v>
      </c>
    </row>
    <row r="100" spans="1:36" s="8" customFormat="1">
      <c r="A100" s="12" t="s">
        <v>59</v>
      </c>
      <c r="B100" s="8" t="s">
        <v>71</v>
      </c>
      <c r="C100" s="13" t="s">
        <v>28</v>
      </c>
      <c r="D100" s="8" t="s">
        <v>17</v>
      </c>
      <c r="E100" s="13" t="s">
        <v>73</v>
      </c>
      <c r="F100" s="22">
        <v>53.359000000000002</v>
      </c>
      <c r="G100" s="22">
        <v>0.214</v>
      </c>
      <c r="H100" s="22">
        <v>1.7629999999999999</v>
      </c>
      <c r="I100" s="22">
        <f t="shared" si="7"/>
        <v>5.3610010137643869</v>
      </c>
      <c r="J100" s="22">
        <v>16.856999999999999</v>
      </c>
      <c r="K100" s="22">
        <v>0.13600000000000001</v>
      </c>
      <c r="L100" s="22">
        <v>21.584</v>
      </c>
      <c r="M100" s="22">
        <v>0.30099999999999999</v>
      </c>
      <c r="N100" s="22" t="s">
        <v>113</v>
      </c>
      <c r="O100" s="22">
        <v>0.22800000000000001</v>
      </c>
      <c r="P100" s="22" t="s">
        <v>113</v>
      </c>
      <c r="Q100" s="22">
        <v>2.7E-2</v>
      </c>
      <c r="R100" s="22">
        <f t="shared" si="5"/>
        <v>99.830001013764374</v>
      </c>
      <c r="S100" s="22">
        <v>0.69469512392758892</v>
      </c>
      <c r="T100" s="22">
        <v>4.7359085660553992</v>
      </c>
      <c r="U100" s="22">
        <f t="shared" si="6"/>
        <v>84.860289816420618</v>
      </c>
      <c r="V100" s="14">
        <v>1.9538091642082123</v>
      </c>
      <c r="W100" s="14">
        <v>4.6139348705924288E-2</v>
      </c>
      <c r="X100" s="14">
        <v>5.8952175693496364E-3</v>
      </c>
      <c r="Y100" s="14">
        <v>2.9944756922747409E-2</v>
      </c>
      <c r="Z100" s="14">
        <v>6.6007851255729475E-3</v>
      </c>
      <c r="AA100" s="14">
        <v>1.9142478450525115E-2</v>
      </c>
      <c r="AB100" s="14">
        <v>0.14502981655705971</v>
      </c>
      <c r="AC100" s="14">
        <v>0.92018412645210557</v>
      </c>
      <c r="AD100" s="14">
        <v>0.84681974057334641</v>
      </c>
      <c r="AE100" s="14">
        <v>4.2180356535125411E-3</v>
      </c>
      <c r="AF100" s="14">
        <v>2.1369740951771927E-2</v>
      </c>
      <c r="AG100" s="14">
        <v>0</v>
      </c>
      <c r="AH100" s="16">
        <v>43.849948513941428</v>
      </c>
      <c r="AI100" s="16">
        <v>47.648896967082607</v>
      </c>
      <c r="AJ100" s="16">
        <v>8.501154518975957</v>
      </c>
    </row>
    <row r="101" spans="1:36" s="8" customFormat="1">
      <c r="A101" s="12" t="s">
        <v>59</v>
      </c>
      <c r="B101" s="8" t="s">
        <v>71</v>
      </c>
      <c r="C101" s="13" t="s">
        <v>28</v>
      </c>
      <c r="D101" s="8" t="s">
        <v>17</v>
      </c>
      <c r="E101" s="13" t="s">
        <v>73</v>
      </c>
      <c r="F101" s="22">
        <v>53.16</v>
      </c>
      <c r="G101" s="22">
        <v>0.187</v>
      </c>
      <c r="H101" s="22">
        <v>1.6</v>
      </c>
      <c r="I101" s="22">
        <f t="shared" si="7"/>
        <v>5.4590011175324031</v>
      </c>
      <c r="J101" s="22">
        <v>16.949000000000002</v>
      </c>
      <c r="K101" s="22">
        <v>0.152</v>
      </c>
      <c r="L101" s="22">
        <v>21.59</v>
      </c>
      <c r="M101" s="22">
        <v>0.29699999999999999</v>
      </c>
      <c r="N101" s="22" t="s">
        <v>113</v>
      </c>
      <c r="O101" s="22">
        <v>0.187</v>
      </c>
      <c r="P101" s="22" t="s">
        <v>113</v>
      </c>
      <c r="Q101" s="22">
        <v>1.4E-2</v>
      </c>
      <c r="R101" s="22">
        <f t="shared" si="5"/>
        <v>99.595001117532391</v>
      </c>
      <c r="S101" s="22">
        <v>1.2667404551775761</v>
      </c>
      <c r="T101" s="22">
        <v>4.3191775251884836</v>
      </c>
      <c r="U101" s="22">
        <f t="shared" si="6"/>
        <v>84.69676120137845</v>
      </c>
      <c r="V101" s="14">
        <v>1.9505119431473625</v>
      </c>
      <c r="W101" s="14">
        <v>4.944503058320171E-2</v>
      </c>
      <c r="X101" s="14">
        <v>5.1619641941008281E-3</v>
      </c>
      <c r="Y101" s="14">
        <v>1.9745861003437434E-2</v>
      </c>
      <c r="Z101" s="14">
        <v>5.4248742017024487E-3</v>
      </c>
      <c r="AA101" s="14">
        <v>3.497670334814966E-2</v>
      </c>
      <c r="AB101" s="14">
        <v>0.13253859422242129</v>
      </c>
      <c r="AC101" s="14">
        <v>0.92709843259481306</v>
      </c>
      <c r="AD101" s="14">
        <v>0.8487875490194019</v>
      </c>
      <c r="AE101" s="14">
        <v>4.7239168288324496E-3</v>
      </c>
      <c r="AF101" s="14">
        <v>2.1128882503707536E-2</v>
      </c>
      <c r="AG101" s="14">
        <v>0</v>
      </c>
      <c r="AH101" s="16">
        <v>43.675362906307605</v>
      </c>
      <c r="AI101" s="16">
        <v>47.704941643202467</v>
      </c>
      <c r="AJ101" s="16">
        <v>8.6196954504899299</v>
      </c>
    </row>
    <row r="102" spans="1:36" s="8" customFormat="1">
      <c r="A102" s="12" t="s">
        <v>59</v>
      </c>
      <c r="B102" s="8" t="s">
        <v>71</v>
      </c>
      <c r="C102" s="13" t="s">
        <v>28</v>
      </c>
      <c r="D102" s="8" t="s">
        <v>17</v>
      </c>
      <c r="E102" s="13" t="s">
        <v>73</v>
      </c>
      <c r="F102" s="22">
        <v>52.74</v>
      </c>
      <c r="G102" s="22">
        <v>0.23100000000000001</v>
      </c>
      <c r="H102" s="22">
        <v>2.0830000000000002</v>
      </c>
      <c r="I102" s="22">
        <f t="shared" si="7"/>
        <v>5.5360011374772773</v>
      </c>
      <c r="J102" s="22">
        <v>16.815000000000001</v>
      </c>
      <c r="K102" s="22">
        <v>0.153</v>
      </c>
      <c r="L102" s="22">
        <v>21.271000000000001</v>
      </c>
      <c r="M102" s="22">
        <v>0.32600000000000001</v>
      </c>
      <c r="N102" s="22" t="s">
        <v>113</v>
      </c>
      <c r="O102" s="22">
        <v>0.47399999999999998</v>
      </c>
      <c r="P102" s="22" t="s">
        <v>113</v>
      </c>
      <c r="Q102" s="22">
        <v>2.8000000000000001E-2</v>
      </c>
      <c r="R102" s="22">
        <f t="shared" si="5"/>
        <v>99.657001137477295</v>
      </c>
      <c r="S102" s="22">
        <v>1.312051014817802</v>
      </c>
      <c r="T102" s="22">
        <v>4.355406726889461</v>
      </c>
      <c r="U102" s="22">
        <f t="shared" si="6"/>
        <v>84.410165667535367</v>
      </c>
      <c r="V102" s="14">
        <v>1.9350368485772615</v>
      </c>
      <c r="W102" s="14">
        <v>6.4863535607859957E-2</v>
      </c>
      <c r="X102" s="14">
        <v>6.3765183029940182E-3</v>
      </c>
      <c r="Y102" s="14">
        <v>2.5213993305928092E-2</v>
      </c>
      <c r="Z102" s="14">
        <v>1.3750695226129627E-2</v>
      </c>
      <c r="AA102" s="14">
        <v>3.6227653395665076E-2</v>
      </c>
      <c r="AB102" s="14">
        <v>0.13364978743372419</v>
      </c>
      <c r="AC102" s="14">
        <v>0.91976501917281883</v>
      </c>
      <c r="AD102" s="14">
        <v>0.83624303770069175</v>
      </c>
      <c r="AE102" s="14">
        <v>4.7549760634002548E-3</v>
      </c>
      <c r="AF102" s="14">
        <v>2.3191878562870451E-2</v>
      </c>
      <c r="AG102" s="14">
        <v>0</v>
      </c>
      <c r="AH102" s="16">
        <v>43.421223701518173</v>
      </c>
      <c r="AI102" s="16">
        <v>47.758033071515364</v>
      </c>
      <c r="AJ102" s="16">
        <v>8.820743226966453</v>
      </c>
    </row>
    <row r="103" spans="1:36" s="8" customFormat="1">
      <c r="A103" s="12" t="s">
        <v>59</v>
      </c>
      <c r="B103" s="8" t="s">
        <v>71</v>
      </c>
      <c r="C103" s="13" t="s">
        <v>28</v>
      </c>
      <c r="D103" s="8" t="s">
        <v>17</v>
      </c>
      <c r="E103" s="13" t="s">
        <v>73</v>
      </c>
      <c r="F103" s="22">
        <v>52.847999999999999</v>
      </c>
      <c r="G103" s="22">
        <v>0.182</v>
      </c>
      <c r="H103" s="22">
        <v>1.5489999999999999</v>
      </c>
      <c r="I103" s="22">
        <f t="shared" si="7"/>
        <v>5.3820012453235142</v>
      </c>
      <c r="J103" s="22">
        <v>17.064</v>
      </c>
      <c r="K103" s="22">
        <v>0.14399999999999999</v>
      </c>
      <c r="L103" s="22">
        <v>21.866</v>
      </c>
      <c r="M103" s="22">
        <v>0.29299999999999998</v>
      </c>
      <c r="N103" s="22" t="s">
        <v>113</v>
      </c>
      <c r="O103" s="22">
        <v>0.16800000000000001</v>
      </c>
      <c r="P103" s="22" t="s">
        <v>113</v>
      </c>
      <c r="Q103" s="22">
        <v>0.02</v>
      </c>
      <c r="R103" s="22">
        <f t="shared" si="5"/>
        <v>99.516001245323537</v>
      </c>
      <c r="S103" s="22">
        <v>2.1909185871220065</v>
      </c>
      <c r="T103" s="22">
        <v>3.4105944868992757</v>
      </c>
      <c r="U103" s="22">
        <f t="shared" si="6"/>
        <v>84.966558033779734</v>
      </c>
      <c r="V103" s="14">
        <v>1.9389517980106941</v>
      </c>
      <c r="W103" s="14">
        <v>6.0931529057794975E-2</v>
      </c>
      <c r="X103" s="14">
        <v>5.0238438938828107E-3</v>
      </c>
      <c r="Y103" s="14">
        <v>6.0525713062166975E-3</v>
      </c>
      <c r="Z103" s="14">
        <v>4.8735868944767254E-3</v>
      </c>
      <c r="AA103" s="14">
        <v>6.0493517733636822E-2</v>
      </c>
      <c r="AB103" s="14">
        <v>0.10465566891998153</v>
      </c>
      <c r="AC103" s="14">
        <v>0.93337029793482618</v>
      </c>
      <c r="AD103" s="14">
        <v>0.85962110304205908</v>
      </c>
      <c r="AE103" s="14">
        <v>4.4752006663794763E-3</v>
      </c>
      <c r="AF103" s="14">
        <v>2.0843904080966726E-2</v>
      </c>
      <c r="AG103" s="14">
        <v>0</v>
      </c>
      <c r="AH103" s="16">
        <v>43.899867085663239</v>
      </c>
      <c r="AI103" s="16">
        <v>47.66615416494723</v>
      </c>
      <c r="AJ103" s="16">
        <v>8.4339787493895315</v>
      </c>
    </row>
    <row r="104" spans="1:36" s="8" customFormat="1">
      <c r="A104" s="12" t="s">
        <v>32</v>
      </c>
      <c r="B104" s="8" t="s">
        <v>71</v>
      </c>
      <c r="C104" s="13" t="s">
        <v>28</v>
      </c>
      <c r="D104" s="8" t="s">
        <v>17</v>
      </c>
      <c r="E104" s="13" t="s">
        <v>73</v>
      </c>
      <c r="F104" s="22">
        <v>53.301000000000002</v>
      </c>
      <c r="G104" s="22">
        <v>0.18</v>
      </c>
      <c r="H104" s="22">
        <v>1.903</v>
      </c>
      <c r="I104" s="22">
        <f t="shared" si="7"/>
        <v>5.012000234410678</v>
      </c>
      <c r="J104" s="22">
        <v>16.899999999999999</v>
      </c>
      <c r="K104" s="22">
        <v>0.17</v>
      </c>
      <c r="L104" s="22">
        <v>22.492000000000001</v>
      </c>
      <c r="M104" s="22">
        <v>0.24399999999999999</v>
      </c>
      <c r="N104" s="22" t="s">
        <v>113</v>
      </c>
      <c r="O104" s="22">
        <v>0.21099999999999999</v>
      </c>
      <c r="P104" s="22" t="s">
        <v>113</v>
      </c>
      <c r="Q104" s="22">
        <v>2.9000000000000001E-2</v>
      </c>
      <c r="R104" s="22">
        <f t="shared" si="5"/>
        <v>100.44200023441068</v>
      </c>
      <c r="S104" s="22">
        <v>1.5382745106060662</v>
      </c>
      <c r="T104" s="22">
        <v>3.6278480416520602</v>
      </c>
      <c r="U104" s="22">
        <f t="shared" si="6"/>
        <v>85.736177007502874</v>
      </c>
      <c r="V104" s="14">
        <v>1.9387281017386016</v>
      </c>
      <c r="W104" s="14">
        <v>6.127189826139845E-2</v>
      </c>
      <c r="X104" s="14">
        <v>4.9255441144338448E-3</v>
      </c>
      <c r="Y104" s="14">
        <v>2.0306666302963586E-2</v>
      </c>
      <c r="Z104" s="14">
        <v>6.0679060402199494E-3</v>
      </c>
      <c r="AA104" s="14">
        <v>4.2104974006188518E-2</v>
      </c>
      <c r="AB104" s="14">
        <v>0.11035670366314249</v>
      </c>
      <c r="AC104" s="14">
        <v>0.9163825244299082</v>
      </c>
      <c r="AD104" s="14">
        <v>0.87656224208349232</v>
      </c>
      <c r="AE104" s="14">
        <v>5.2374019171407419E-3</v>
      </c>
      <c r="AF104" s="14">
        <v>1.6863591083964728E-2</v>
      </c>
      <c r="AG104" s="14">
        <v>0</v>
      </c>
      <c r="AH104" s="16">
        <v>45.058051735391345</v>
      </c>
      <c r="AI104" s="16">
        <v>47.104939287629527</v>
      </c>
      <c r="AJ104" s="16">
        <v>7.8370089769791225</v>
      </c>
    </row>
    <row r="105" spans="1:36" s="8" customFormat="1">
      <c r="A105" s="12" t="s">
        <v>32</v>
      </c>
      <c r="B105" s="8" t="s">
        <v>71</v>
      </c>
      <c r="C105" s="13" t="s">
        <v>28</v>
      </c>
      <c r="D105" s="8" t="s">
        <v>17</v>
      </c>
      <c r="E105" s="13" t="s">
        <v>73</v>
      </c>
      <c r="F105" s="22">
        <v>53.859000000000002</v>
      </c>
      <c r="G105" s="22">
        <v>0.10199999999999999</v>
      </c>
      <c r="H105" s="22">
        <v>1.331</v>
      </c>
      <c r="I105" s="22">
        <f t="shared" si="7"/>
        <v>4.819000186646516</v>
      </c>
      <c r="J105" s="22">
        <v>17.198</v>
      </c>
      <c r="K105" s="22">
        <v>0.17699999999999999</v>
      </c>
      <c r="L105" s="22">
        <v>22.463000000000001</v>
      </c>
      <c r="M105" s="22">
        <v>0.248</v>
      </c>
      <c r="N105" s="22" t="s">
        <v>113</v>
      </c>
      <c r="O105" s="22">
        <v>0.17899999999999999</v>
      </c>
      <c r="P105" s="22" t="s">
        <v>113</v>
      </c>
      <c r="Q105" s="22">
        <v>1.4999999999999999E-2</v>
      </c>
      <c r="R105" s="22">
        <f t="shared" si="5"/>
        <v>100.39100018664655</v>
      </c>
      <c r="S105" s="22">
        <v>1.224831488705113</v>
      </c>
      <c r="T105" s="22">
        <v>3.7168866307357251</v>
      </c>
      <c r="U105" s="22">
        <f t="shared" si="6"/>
        <v>86.416190989131422</v>
      </c>
      <c r="V105" s="14">
        <v>1.9580616870134435</v>
      </c>
      <c r="W105" s="14">
        <v>4.1938312986556481E-2</v>
      </c>
      <c r="X105" s="14">
        <v>2.7897701013588593E-3</v>
      </c>
      <c r="Y105" s="14">
        <v>1.5091488818413309E-2</v>
      </c>
      <c r="Z105" s="14">
        <v>5.1451253360942457E-3</v>
      </c>
      <c r="AA105" s="14">
        <v>3.3509074920988653E-2</v>
      </c>
      <c r="AB105" s="14">
        <v>0.11300963771566309</v>
      </c>
      <c r="AC105" s="14">
        <v>0.9320829726198111</v>
      </c>
      <c r="AD105" s="14">
        <v>0.87500186270022529</v>
      </c>
      <c r="AE105" s="14">
        <v>5.4503800165229552E-3</v>
      </c>
      <c r="AF105" s="14">
        <v>1.7235282868051326E-2</v>
      </c>
      <c r="AG105" s="14">
        <v>0</v>
      </c>
      <c r="AH105" s="16">
        <v>44.789121294103232</v>
      </c>
      <c r="AI105" s="16">
        <v>47.710958223570728</v>
      </c>
      <c r="AJ105" s="16">
        <v>7.4999204823260337</v>
      </c>
    </row>
    <row r="106" spans="1:36" s="8" customFormat="1">
      <c r="A106" s="12" t="s">
        <v>32</v>
      </c>
      <c r="B106" s="8" t="s">
        <v>71</v>
      </c>
      <c r="C106" s="13" t="s">
        <v>28</v>
      </c>
      <c r="D106" s="8" t="s">
        <v>17</v>
      </c>
      <c r="E106" s="13" t="s">
        <v>73</v>
      </c>
      <c r="F106" s="22">
        <v>52.798000000000002</v>
      </c>
      <c r="G106" s="22">
        <v>0.23699999999999999</v>
      </c>
      <c r="H106" s="22">
        <v>2.1110000000000002</v>
      </c>
      <c r="I106" s="22">
        <f t="shared" si="7"/>
        <v>4.9840001521253718</v>
      </c>
      <c r="J106" s="22">
        <v>16.533000000000001</v>
      </c>
      <c r="K106" s="22">
        <v>0.17199999999999999</v>
      </c>
      <c r="L106" s="22">
        <v>22.158000000000001</v>
      </c>
      <c r="M106" s="22">
        <v>0.26100000000000001</v>
      </c>
      <c r="N106" s="22" t="s">
        <v>113</v>
      </c>
      <c r="O106" s="22">
        <v>0.36</v>
      </c>
      <c r="P106" s="22" t="s">
        <v>113</v>
      </c>
      <c r="Q106" s="22">
        <v>1.9E-2</v>
      </c>
      <c r="R106" s="22">
        <f t="shared" si="5"/>
        <v>99.633000152125376</v>
      </c>
      <c r="S106" s="22">
        <v>0.99829318343563878</v>
      </c>
      <c r="T106" s="22">
        <v>4.0857276465736758</v>
      </c>
      <c r="U106" s="22">
        <f t="shared" si="6"/>
        <v>85.535021328391949</v>
      </c>
      <c r="V106" s="14">
        <v>1.9380370737843149</v>
      </c>
      <c r="W106" s="14">
        <v>6.196292621568511E-2</v>
      </c>
      <c r="X106" s="14">
        <v>6.5447507960773848E-3</v>
      </c>
      <c r="Y106" s="14">
        <v>2.9361839123801581E-2</v>
      </c>
      <c r="Z106" s="14">
        <v>1.0447730305605389E-2</v>
      </c>
      <c r="AA106" s="14">
        <v>2.7575330484780149E-2</v>
      </c>
      <c r="AB106" s="14">
        <v>0.12542442132981982</v>
      </c>
      <c r="AC106" s="14">
        <v>0.90470047905404671</v>
      </c>
      <c r="AD106" s="14">
        <v>0.87146169662144468</v>
      </c>
      <c r="AE106" s="14">
        <v>5.3475947592927639E-3</v>
      </c>
      <c r="AF106" s="14">
        <v>1.8160508721812216E-2</v>
      </c>
      <c r="AG106" s="14">
        <v>0</v>
      </c>
      <c r="AH106" s="16">
        <v>45.17307148784797</v>
      </c>
      <c r="AI106" s="16">
        <v>46.89603636492528</v>
      </c>
      <c r="AJ106" s="16">
        <v>7.9308921472267553</v>
      </c>
    </row>
    <row r="107" spans="1:36" s="8" customFormat="1">
      <c r="A107" s="12" t="s">
        <v>32</v>
      </c>
      <c r="B107" s="8" t="s">
        <v>71</v>
      </c>
      <c r="C107" s="13" t="s">
        <v>28</v>
      </c>
      <c r="D107" s="8" t="s">
        <v>17</v>
      </c>
      <c r="E107" s="13" t="s">
        <v>73</v>
      </c>
      <c r="F107" s="22">
        <v>53.34</v>
      </c>
      <c r="G107" s="22">
        <v>0.155</v>
      </c>
      <c r="H107" s="22">
        <v>1.877</v>
      </c>
      <c r="I107" s="22">
        <f t="shared" si="7"/>
        <v>4.9630002213709306</v>
      </c>
      <c r="J107" s="22">
        <v>16.86</v>
      </c>
      <c r="K107" s="22">
        <v>0.17399999999999999</v>
      </c>
      <c r="L107" s="22">
        <v>22.257999999999999</v>
      </c>
      <c r="M107" s="22">
        <v>0.31900000000000001</v>
      </c>
      <c r="N107" s="22" t="s">
        <v>113</v>
      </c>
      <c r="O107" s="22">
        <v>0.33500000000000002</v>
      </c>
      <c r="P107" s="22" t="s">
        <v>113</v>
      </c>
      <c r="Q107" s="22">
        <v>3.1E-2</v>
      </c>
      <c r="R107" s="22">
        <f t="shared" si="5"/>
        <v>100.31200022137095</v>
      </c>
      <c r="S107" s="22">
        <v>1.452703697916421</v>
      </c>
      <c r="T107" s="22">
        <v>3.6558453572450573</v>
      </c>
      <c r="U107" s="22">
        <f t="shared" si="6"/>
        <v>85.827103128225062</v>
      </c>
      <c r="V107" s="14">
        <v>1.9420463315398215</v>
      </c>
      <c r="W107" s="14">
        <v>5.7953668460178465E-2</v>
      </c>
      <c r="X107" s="14">
        <v>4.2455937288192877E-3</v>
      </c>
      <c r="Y107" s="14">
        <v>2.258910320703876E-2</v>
      </c>
      <c r="Z107" s="14">
        <v>9.6433121731194556E-3</v>
      </c>
      <c r="AA107" s="14">
        <v>3.9801700629412372E-2</v>
      </c>
      <c r="AB107" s="14">
        <v>0.11131725175976283</v>
      </c>
      <c r="AC107" s="14">
        <v>0.91510871463541532</v>
      </c>
      <c r="AD107" s="14">
        <v>0.86829210003417856</v>
      </c>
      <c r="AE107" s="14">
        <v>5.3658837146029594E-3</v>
      </c>
      <c r="AF107" s="14">
        <v>2.207426095943401E-2</v>
      </c>
      <c r="AG107" s="14">
        <v>9.1061996625797868E-5</v>
      </c>
      <c r="AH107" s="16">
        <v>44.884116193566946</v>
      </c>
      <c r="AI107" s="16">
        <v>47.304180097716994</v>
      </c>
      <c r="AJ107" s="16">
        <v>7.8117037087160632</v>
      </c>
    </row>
    <row r="108" spans="1:36" s="8" customFormat="1">
      <c r="A108" s="12" t="s">
        <v>32</v>
      </c>
      <c r="B108" s="8" t="s">
        <v>71</v>
      </c>
      <c r="C108" s="13" t="s">
        <v>28</v>
      </c>
      <c r="D108" s="8" t="s">
        <v>17</v>
      </c>
      <c r="E108" s="13" t="s">
        <v>73</v>
      </c>
      <c r="F108" s="22">
        <v>53.451000000000001</v>
      </c>
      <c r="G108" s="22">
        <v>0.19500000000000001</v>
      </c>
      <c r="H108" s="22">
        <v>1.861</v>
      </c>
      <c r="I108" s="22">
        <f t="shared" si="7"/>
        <v>4.8510002400998546</v>
      </c>
      <c r="J108" s="22">
        <v>16.856999999999999</v>
      </c>
      <c r="K108" s="22">
        <v>0.183</v>
      </c>
      <c r="L108" s="22">
        <v>22.343</v>
      </c>
      <c r="M108" s="22">
        <v>0.38600000000000001</v>
      </c>
      <c r="N108" s="22" t="s">
        <v>113</v>
      </c>
      <c r="O108" s="22">
        <v>0.30299999999999999</v>
      </c>
      <c r="P108" s="22" t="s">
        <v>113</v>
      </c>
      <c r="Q108" s="22">
        <v>1.2E-2</v>
      </c>
      <c r="R108" s="22">
        <f t="shared" si="5"/>
        <v>100.44200024009986</v>
      </c>
      <c r="S108" s="22">
        <v>1.5756086347494989</v>
      </c>
      <c r="T108" s="22">
        <v>3.4332544920677415</v>
      </c>
      <c r="U108" s="22">
        <f t="shared" si="6"/>
        <v>86.100363502959269</v>
      </c>
      <c r="V108" s="14">
        <v>1.9424392805459851</v>
      </c>
      <c r="W108" s="14">
        <v>5.7560719454014864E-2</v>
      </c>
      <c r="X108" s="14">
        <v>5.3312173426683877E-3</v>
      </c>
      <c r="Y108" s="14">
        <v>2.2145775735970555E-2</v>
      </c>
      <c r="Z108" s="14">
        <v>8.7058080880117461E-3</v>
      </c>
      <c r="AA108" s="14">
        <v>4.3088163181679934E-2</v>
      </c>
      <c r="AB108" s="14">
        <v>0.10434357151602343</v>
      </c>
      <c r="AC108" s="14">
        <v>0.91323058825451797</v>
      </c>
      <c r="AD108" s="14">
        <v>0.8699739308813994</v>
      </c>
      <c r="AE108" s="14">
        <v>5.6328493994055925E-3</v>
      </c>
      <c r="AF108" s="14">
        <v>2.6665937102505474E-2</v>
      </c>
      <c r="AG108" s="14">
        <v>0</v>
      </c>
      <c r="AH108" s="16">
        <v>45.061514262664019</v>
      </c>
      <c r="AI108" s="16">
        <v>47.302053219043025</v>
      </c>
      <c r="AJ108" s="16">
        <v>7.6364325182929464</v>
      </c>
    </row>
    <row r="109" spans="1:36" s="8" customFormat="1">
      <c r="A109" s="12" t="s">
        <v>32</v>
      </c>
      <c r="B109" s="8" t="s">
        <v>71</v>
      </c>
      <c r="C109" s="13" t="s">
        <v>28</v>
      </c>
      <c r="D109" s="8" t="s">
        <v>17</v>
      </c>
      <c r="E109" s="13" t="s">
        <v>73</v>
      </c>
      <c r="F109" s="22">
        <v>53.561999999999998</v>
      </c>
      <c r="G109" s="22">
        <v>0.10199999999999999</v>
      </c>
      <c r="H109" s="22">
        <v>1.421</v>
      </c>
      <c r="I109" s="22">
        <f t="shared" si="7"/>
        <v>4.6820001370034916</v>
      </c>
      <c r="J109" s="22">
        <v>17.056999999999999</v>
      </c>
      <c r="K109" s="22">
        <v>0.17899999999999999</v>
      </c>
      <c r="L109" s="22">
        <v>22.274000000000001</v>
      </c>
      <c r="M109" s="22">
        <v>0.24</v>
      </c>
      <c r="N109" s="22" t="s">
        <v>113</v>
      </c>
      <c r="O109" s="22">
        <v>0.21199999999999999</v>
      </c>
      <c r="P109" s="22" t="s">
        <v>113</v>
      </c>
      <c r="Q109" s="22">
        <v>1.4999999999999999E-2</v>
      </c>
      <c r="R109" s="22">
        <f t="shared" si="5"/>
        <v>99.744000137003482</v>
      </c>
      <c r="S109" s="22">
        <v>0.89905877848829396</v>
      </c>
      <c r="T109" s="22">
        <v>3.8730195739873623</v>
      </c>
      <c r="U109" s="22">
        <f t="shared" si="6"/>
        <v>86.656297509534312</v>
      </c>
      <c r="V109" s="14">
        <v>1.9596923037512988</v>
      </c>
      <c r="W109" s="14">
        <v>4.030769624870123E-2</v>
      </c>
      <c r="X109" s="14">
        <v>2.8075754309662888E-3</v>
      </c>
      <c r="Y109" s="14">
        <v>2.0966962672033525E-2</v>
      </c>
      <c r="Z109" s="14">
        <v>6.1325600060018106E-3</v>
      </c>
      <c r="AA109" s="14">
        <v>2.475353333631429E-2</v>
      </c>
      <c r="AB109" s="14">
        <v>0.11850832981142631</v>
      </c>
      <c r="AC109" s="14">
        <v>0.93034129179484581</v>
      </c>
      <c r="AD109" s="14">
        <v>0.87317733351501636</v>
      </c>
      <c r="AE109" s="14">
        <v>5.5471456088993379E-3</v>
      </c>
      <c r="AF109" s="14">
        <v>1.6768214882729168E-2</v>
      </c>
      <c r="AG109" s="14">
        <v>9.1942703168904758E-5</v>
      </c>
      <c r="AH109" s="16">
        <v>44.852377486422121</v>
      </c>
      <c r="AI109" s="16">
        <v>47.788710504898134</v>
      </c>
      <c r="AJ109" s="16">
        <v>7.3589120086797397</v>
      </c>
    </row>
    <row r="110" spans="1:36" s="8" customFormat="1">
      <c r="A110" s="12" t="s">
        <v>32</v>
      </c>
      <c r="B110" s="8" t="s">
        <v>71</v>
      </c>
      <c r="C110" s="13" t="s">
        <v>28</v>
      </c>
      <c r="D110" s="8" t="s">
        <v>17</v>
      </c>
      <c r="E110" s="13" t="s">
        <v>73</v>
      </c>
      <c r="F110" s="22">
        <v>52.951000000000001</v>
      </c>
      <c r="G110" s="22">
        <v>0.214</v>
      </c>
      <c r="H110" s="22">
        <v>2.0449999999999999</v>
      </c>
      <c r="I110" s="22">
        <f t="shared" si="7"/>
        <v>5.0670002041658657</v>
      </c>
      <c r="J110" s="22">
        <v>16.646999999999998</v>
      </c>
      <c r="K110" s="22">
        <v>0.17</v>
      </c>
      <c r="L110" s="22">
        <v>22.314</v>
      </c>
      <c r="M110" s="22">
        <v>0.25600000000000001</v>
      </c>
      <c r="N110" s="22" t="s">
        <v>113</v>
      </c>
      <c r="O110" s="22">
        <v>0.33900000000000002</v>
      </c>
      <c r="P110" s="22" t="s">
        <v>113</v>
      </c>
      <c r="Q110" s="22">
        <v>2.1000000000000001E-2</v>
      </c>
      <c r="R110" s="22">
        <f t="shared" si="5"/>
        <v>100.02400020416586</v>
      </c>
      <c r="S110" s="22">
        <v>1.339798813083535</v>
      </c>
      <c r="T110" s="22">
        <v>3.8614380940231725</v>
      </c>
      <c r="U110" s="22">
        <f t="shared" si="6"/>
        <v>85.415283909179152</v>
      </c>
      <c r="V110" s="14">
        <v>1.935792236946815</v>
      </c>
      <c r="W110" s="14">
        <v>6.4207763053184985E-2</v>
      </c>
      <c r="X110" s="14">
        <v>5.8857052665597237E-3</v>
      </c>
      <c r="Y110" s="14">
        <v>2.3903943458274263E-2</v>
      </c>
      <c r="Z110" s="14">
        <v>9.7984892239900874E-3</v>
      </c>
      <c r="AA110" s="14">
        <v>3.6858883662586758E-2</v>
      </c>
      <c r="AB110" s="14">
        <v>0.11805971702677259</v>
      </c>
      <c r="AC110" s="14">
        <v>0.90725444078039919</v>
      </c>
      <c r="AD110" s="14">
        <v>0.87404771661349445</v>
      </c>
      <c r="AE110" s="14">
        <v>5.2640369859908078E-3</v>
      </c>
      <c r="AF110" s="14">
        <v>1.7754507799839576E-2</v>
      </c>
      <c r="AG110" s="14">
        <v>4.5633140176790167E-5</v>
      </c>
      <c r="AH110" s="16">
        <v>45.14194535744732</v>
      </c>
      <c r="AI110" s="16">
        <v>46.856973152097019</v>
      </c>
      <c r="AJ110" s="16">
        <v>8.0010814904556558</v>
      </c>
    </row>
    <row r="111" spans="1:36" s="8" customFormat="1">
      <c r="A111" s="12" t="s">
        <v>60</v>
      </c>
      <c r="B111" s="8" t="s">
        <v>71</v>
      </c>
      <c r="C111" s="13" t="s">
        <v>28</v>
      </c>
      <c r="D111" s="8" t="s">
        <v>17</v>
      </c>
      <c r="E111" s="13" t="s">
        <v>73</v>
      </c>
      <c r="F111" s="22">
        <v>53.04</v>
      </c>
      <c r="G111" s="22">
        <v>0.32400000000000001</v>
      </c>
      <c r="H111" s="22">
        <v>1.994</v>
      </c>
      <c r="I111" s="22">
        <f t="shared" si="7"/>
        <v>5.0750001703540475</v>
      </c>
      <c r="J111" s="22">
        <v>16.829000000000001</v>
      </c>
      <c r="K111" s="22">
        <v>0.155</v>
      </c>
      <c r="L111" s="22">
        <v>21.677</v>
      </c>
      <c r="M111" s="22">
        <v>0.36099999999999999</v>
      </c>
      <c r="N111" s="22" t="s">
        <v>113</v>
      </c>
      <c r="O111" s="22">
        <v>0.45700000000000002</v>
      </c>
      <c r="P111" s="22" t="s">
        <v>113</v>
      </c>
      <c r="Q111" s="22">
        <v>0.02</v>
      </c>
      <c r="R111" s="22">
        <f t="shared" si="5"/>
        <v>99.93200017035403</v>
      </c>
      <c r="S111" s="22">
        <v>1.1179153241746087</v>
      </c>
      <c r="T111" s="22">
        <v>4.0690906681124108</v>
      </c>
      <c r="U111" s="22">
        <f t="shared" si="6"/>
        <v>85.530708423985743</v>
      </c>
      <c r="V111" s="14">
        <v>1.9390894835822774</v>
      </c>
      <c r="W111" s="14">
        <v>6.0910516417722604E-2</v>
      </c>
      <c r="X111" s="14">
        <v>8.9112680100531267E-3</v>
      </c>
      <c r="Y111" s="14">
        <v>2.5005713645465596E-2</v>
      </c>
      <c r="Z111" s="14">
        <v>1.3209469586352636E-2</v>
      </c>
      <c r="AA111" s="14">
        <v>3.0755391269206105E-2</v>
      </c>
      <c r="AB111" s="14">
        <v>0.12441128801622216</v>
      </c>
      <c r="AC111" s="14">
        <v>0.91719397162417615</v>
      </c>
      <c r="AD111" s="14">
        <v>0.84911526701888129</v>
      </c>
      <c r="AE111" s="14">
        <v>4.7996709759482881E-3</v>
      </c>
      <c r="AF111" s="14">
        <v>2.558871013263634E-2</v>
      </c>
      <c r="AG111" s="14">
        <v>1.8655756624021179E-4</v>
      </c>
      <c r="AH111" s="16">
        <v>44.190783714546868</v>
      </c>
      <c r="AI111" s="16">
        <v>47.733826017085306</v>
      </c>
      <c r="AJ111" s="16">
        <v>8.0753902683678245</v>
      </c>
    </row>
    <row r="112" spans="1:36" s="8" customFormat="1">
      <c r="A112" s="12" t="s">
        <v>60</v>
      </c>
      <c r="B112" s="8" t="s">
        <v>71</v>
      </c>
      <c r="C112" s="13" t="s">
        <v>28</v>
      </c>
      <c r="D112" s="8" t="s">
        <v>17</v>
      </c>
      <c r="E112" s="13" t="s">
        <v>73</v>
      </c>
      <c r="F112" s="22">
        <v>53.305999999999997</v>
      </c>
      <c r="G112" s="22">
        <v>0.187</v>
      </c>
      <c r="H112" s="22">
        <v>1.8180000000000001</v>
      </c>
      <c r="I112" s="22">
        <f t="shared" si="7"/>
        <v>5.1270001825511518</v>
      </c>
      <c r="J112" s="22">
        <v>16.702000000000002</v>
      </c>
      <c r="K112" s="22">
        <v>0.13500000000000001</v>
      </c>
      <c r="L112" s="22">
        <v>21.829000000000001</v>
      </c>
      <c r="M112" s="22">
        <v>0.42099999999999999</v>
      </c>
      <c r="N112" s="22" t="s">
        <v>113</v>
      </c>
      <c r="O112" s="22">
        <v>0.24</v>
      </c>
      <c r="P112" s="22" t="s">
        <v>113</v>
      </c>
      <c r="Q112" s="22">
        <v>2.1000000000000001E-2</v>
      </c>
      <c r="R112" s="22">
        <f t="shared" si="5"/>
        <v>99.786000182551149</v>
      </c>
      <c r="S112" s="22">
        <v>1.1979564523183517</v>
      </c>
      <c r="T112" s="22">
        <v>4.0490690078010196</v>
      </c>
      <c r="U112" s="22">
        <f t="shared" si="6"/>
        <v>85.309409935929267</v>
      </c>
      <c r="V112" s="14">
        <v>1.9506648183659594</v>
      </c>
      <c r="W112" s="14">
        <v>4.9335181634040604E-2</v>
      </c>
      <c r="X112" s="14">
        <v>5.1481159802514633E-3</v>
      </c>
      <c r="Y112" s="14">
        <v>2.9072056782233319E-2</v>
      </c>
      <c r="Z112" s="14">
        <v>6.943727060986918E-3</v>
      </c>
      <c r="AA112" s="14">
        <v>3.2988730176474364E-2</v>
      </c>
      <c r="AB112" s="14">
        <v>0.12391669404716003</v>
      </c>
      <c r="AC112" s="14">
        <v>0.91113678619216909</v>
      </c>
      <c r="AD112" s="14">
        <v>0.85588129167001581</v>
      </c>
      <c r="AE112" s="14">
        <v>4.184328359620005E-3</v>
      </c>
      <c r="AF112" s="14">
        <v>2.9870019714182027E-2</v>
      </c>
      <c r="AG112" s="14">
        <v>9.3367362864862116E-5</v>
      </c>
      <c r="AH112" s="16">
        <v>44.48624338452715</v>
      </c>
      <c r="AI112" s="16">
        <v>47.358264775307404</v>
      </c>
      <c r="AJ112" s="16">
        <v>8.1554918401654515</v>
      </c>
    </row>
    <row r="113" spans="1:36" s="8" customFormat="1">
      <c r="A113" s="12" t="s">
        <v>60</v>
      </c>
      <c r="B113" s="8" t="s">
        <v>71</v>
      </c>
      <c r="C113" s="13" t="s">
        <v>28</v>
      </c>
      <c r="D113" s="8" t="s">
        <v>17</v>
      </c>
      <c r="E113" s="13" t="s">
        <v>73</v>
      </c>
      <c r="F113" s="22">
        <v>52.798000000000002</v>
      </c>
      <c r="G113" s="22">
        <v>0.317</v>
      </c>
      <c r="H113" s="22">
        <v>2.0209999999999999</v>
      </c>
      <c r="I113" s="22">
        <f t="shared" si="7"/>
        <v>5.3950002064399225</v>
      </c>
      <c r="J113" s="22">
        <v>16.655000000000001</v>
      </c>
      <c r="K113" s="22">
        <v>0.156</v>
      </c>
      <c r="L113" s="22">
        <v>21.58</v>
      </c>
      <c r="M113" s="22">
        <v>0.36899999999999999</v>
      </c>
      <c r="N113" s="22">
        <v>5.0000000000000001E-3</v>
      </c>
      <c r="O113" s="22">
        <v>0.45400000000000001</v>
      </c>
      <c r="P113" s="22" t="s">
        <v>113</v>
      </c>
      <c r="Q113" s="22">
        <v>1.6E-2</v>
      </c>
      <c r="R113" s="22">
        <f t="shared" si="5"/>
        <v>99.766000206439927</v>
      </c>
      <c r="S113" s="22">
        <v>1.3547218703351727</v>
      </c>
      <c r="T113" s="22">
        <v>4.1760102053225694</v>
      </c>
      <c r="U113" s="22">
        <f t="shared" si="6"/>
        <v>84.622668005537577</v>
      </c>
      <c r="V113" s="14">
        <v>1.9356188014660893</v>
      </c>
      <c r="W113" s="14">
        <v>6.4381198533910666E-2</v>
      </c>
      <c r="X113" s="14">
        <v>8.7430262457150517E-3</v>
      </c>
      <c r="Y113" s="14">
        <v>2.294094670331781E-2</v>
      </c>
      <c r="Z113" s="14">
        <v>1.3159308145283795E-2</v>
      </c>
      <c r="AA113" s="14">
        <v>3.737408024412292E-2</v>
      </c>
      <c r="AB113" s="14">
        <v>0.12803596978045453</v>
      </c>
      <c r="AC113" s="14">
        <v>0.91023921702577715</v>
      </c>
      <c r="AD113" s="14">
        <v>0.84767024134398183</v>
      </c>
      <c r="AE113" s="14">
        <v>4.844092100104753E-3</v>
      </c>
      <c r="AF113" s="14">
        <v>2.6228628603540315E-2</v>
      </c>
      <c r="AG113" s="14">
        <v>2.3384651666477204E-4</v>
      </c>
      <c r="AH113" s="16">
        <v>44.073292952331698</v>
      </c>
      <c r="AI113" s="16">
        <v>47.326469317918011</v>
      </c>
      <c r="AJ113" s="16">
        <v>8.6002377297502868</v>
      </c>
    </row>
    <row r="114" spans="1:36" s="8" customFormat="1">
      <c r="A114" s="12" t="s">
        <v>60</v>
      </c>
      <c r="B114" s="8" t="s">
        <v>71</v>
      </c>
      <c r="C114" s="13" t="s">
        <v>28</v>
      </c>
      <c r="D114" s="8" t="s">
        <v>17</v>
      </c>
      <c r="E114" s="13" t="s">
        <v>73</v>
      </c>
      <c r="F114" s="22">
        <v>53.183</v>
      </c>
      <c r="G114" s="22">
        <v>0.17499999999999999</v>
      </c>
      <c r="H114" s="22">
        <v>1.8839999999999999</v>
      </c>
      <c r="I114" s="22">
        <f t="shared" si="7"/>
        <v>5.2350002473765542</v>
      </c>
      <c r="J114" s="22">
        <v>16.766999999999999</v>
      </c>
      <c r="K114" s="22">
        <v>0.16200000000000001</v>
      </c>
      <c r="L114" s="22">
        <v>21.899000000000001</v>
      </c>
      <c r="M114" s="22">
        <v>0.39600000000000002</v>
      </c>
      <c r="N114" s="22" t="s">
        <v>113</v>
      </c>
      <c r="O114" s="22">
        <v>0.32100000000000001</v>
      </c>
      <c r="P114" s="22" t="s">
        <v>113</v>
      </c>
      <c r="Q114" s="22">
        <v>1.7000000000000001E-2</v>
      </c>
      <c r="R114" s="22">
        <f t="shared" si="5"/>
        <v>100.03900024737655</v>
      </c>
      <c r="S114" s="22">
        <v>1.6233605549692991</v>
      </c>
      <c r="T114" s="22">
        <v>3.7742869245553154</v>
      </c>
      <c r="U114" s="22">
        <f t="shared" si="6"/>
        <v>85.0955591751528</v>
      </c>
      <c r="V114" s="14">
        <v>1.9418407655014998</v>
      </c>
      <c r="W114" s="14">
        <v>5.8159234498500245E-2</v>
      </c>
      <c r="X114" s="14">
        <v>4.8070538869678381E-3</v>
      </c>
      <c r="Y114" s="14">
        <v>2.2913981972895223E-2</v>
      </c>
      <c r="Z114" s="14">
        <v>9.2666051531510654E-3</v>
      </c>
      <c r="AA114" s="14">
        <v>4.4603997501983239E-2</v>
      </c>
      <c r="AB114" s="14">
        <v>0.11525075484340623</v>
      </c>
      <c r="AC114" s="14">
        <v>0.91265091212028193</v>
      </c>
      <c r="AD114" s="14">
        <v>0.85671861244133563</v>
      </c>
      <c r="AE114" s="14">
        <v>5.0100404229987284E-3</v>
      </c>
      <c r="AF114" s="14">
        <v>2.8033855170438812E-2</v>
      </c>
      <c r="AG114" s="14">
        <v>1.8631993075874428E-4</v>
      </c>
      <c r="AH114" s="16">
        <v>44.40741404181653</v>
      </c>
      <c r="AI114" s="16">
        <v>47.306625934827679</v>
      </c>
      <c r="AJ114" s="16">
        <v>8.2859600233557948</v>
      </c>
    </row>
    <row r="115" spans="1:36" s="8" customFormat="1">
      <c r="A115" s="12" t="s">
        <v>60</v>
      </c>
      <c r="B115" s="8" t="s">
        <v>71</v>
      </c>
      <c r="C115" s="13" t="s">
        <v>28</v>
      </c>
      <c r="D115" s="8" t="s">
        <v>17</v>
      </c>
      <c r="E115" s="13" t="s">
        <v>73</v>
      </c>
      <c r="F115" s="22">
        <v>52.320999999999998</v>
      </c>
      <c r="G115" s="22">
        <v>0.374</v>
      </c>
      <c r="H115" s="22">
        <v>2.4140000000000001</v>
      </c>
      <c r="I115" s="22">
        <f t="shared" si="7"/>
        <v>5.4950003381767898</v>
      </c>
      <c r="J115" s="22">
        <v>16.247</v>
      </c>
      <c r="K115" s="22">
        <v>0.155</v>
      </c>
      <c r="L115" s="22">
        <v>21.8</v>
      </c>
      <c r="M115" s="22">
        <v>0.504</v>
      </c>
      <c r="N115" s="22" t="s">
        <v>113</v>
      </c>
      <c r="O115" s="22">
        <v>0.51</v>
      </c>
      <c r="P115" s="22" t="s">
        <v>113</v>
      </c>
      <c r="Q115" s="22">
        <v>1.4999999999999999E-2</v>
      </c>
      <c r="R115" s="22">
        <f t="shared" si="5"/>
        <v>99.835000338176798</v>
      </c>
      <c r="S115" s="22">
        <v>2.2192194506742733</v>
      </c>
      <c r="T115" s="22">
        <v>3.4981282274550609</v>
      </c>
      <c r="U115" s="22">
        <f t="shared" si="6"/>
        <v>84.052499507025644</v>
      </c>
      <c r="V115" s="14">
        <v>1.9173199004512558</v>
      </c>
      <c r="W115" s="14">
        <v>8.2680099548744224E-2</v>
      </c>
      <c r="X115" s="14">
        <v>1.0310751162517163E-2</v>
      </c>
      <c r="Y115" s="14">
        <v>2.1578414884597122E-2</v>
      </c>
      <c r="Z115" s="14">
        <v>1.4776227317862236E-2</v>
      </c>
      <c r="AA115" s="14">
        <v>6.1197940298396605E-2</v>
      </c>
      <c r="AB115" s="14">
        <v>0.10720680484510829</v>
      </c>
      <c r="AC115" s="14">
        <v>0.88756520840999342</v>
      </c>
      <c r="AD115" s="14">
        <v>0.85594956172297476</v>
      </c>
      <c r="AE115" s="14">
        <v>4.8110035269070071E-3</v>
      </c>
      <c r="AF115" s="14">
        <v>3.5809308745415769E-2</v>
      </c>
      <c r="AG115" s="14">
        <v>0</v>
      </c>
      <c r="AH115" s="16">
        <v>44.769121026477947</v>
      </c>
      <c r="AI115" s="16">
        <v>46.422728640941102</v>
      </c>
      <c r="AJ115" s="16">
        <v>8.808150332580956</v>
      </c>
    </row>
    <row r="116" spans="1:36" s="8" customFormat="1">
      <c r="A116" s="12" t="s">
        <v>61</v>
      </c>
      <c r="B116" s="8" t="s">
        <v>71</v>
      </c>
      <c r="C116" s="13" t="s">
        <v>28</v>
      </c>
      <c r="D116" s="8" t="s">
        <v>17</v>
      </c>
      <c r="E116" s="13" t="s">
        <v>73</v>
      </c>
      <c r="F116" s="22">
        <v>53.509</v>
      </c>
      <c r="G116" s="22">
        <v>0.25</v>
      </c>
      <c r="H116" s="22">
        <v>1.7689999999999999</v>
      </c>
      <c r="I116" s="22">
        <f t="shared" si="7"/>
        <v>4.8050001838115328</v>
      </c>
      <c r="J116" s="22">
        <v>16.780999999999999</v>
      </c>
      <c r="K116" s="22">
        <v>0.18099999999999999</v>
      </c>
      <c r="L116" s="22">
        <v>22.061</v>
      </c>
      <c r="M116" s="22">
        <v>0.44800000000000001</v>
      </c>
      <c r="N116" s="22">
        <v>7.0000000000000001E-3</v>
      </c>
      <c r="O116" s="22">
        <v>0.17499999999999999</v>
      </c>
      <c r="P116" s="22" t="s">
        <v>113</v>
      </c>
      <c r="Q116" s="22">
        <v>2.1999999999999999E-2</v>
      </c>
      <c r="R116" s="22">
        <f t="shared" si="5"/>
        <v>100.00800018381152</v>
      </c>
      <c r="S116" s="22">
        <v>1.2062274613191306</v>
      </c>
      <c r="T116" s="22">
        <v>3.7196266864032408</v>
      </c>
      <c r="U116" s="22">
        <f t="shared" si="6"/>
        <v>86.160202637722037</v>
      </c>
      <c r="V116" s="14">
        <v>1.9521499197544836</v>
      </c>
      <c r="W116" s="14">
        <v>4.7850080245516402E-2</v>
      </c>
      <c r="X116" s="14">
        <v>6.8616174377336804E-3</v>
      </c>
      <c r="Y116" s="14">
        <v>2.8212295839262116E-2</v>
      </c>
      <c r="Z116" s="14">
        <v>5.0477661243208162E-3</v>
      </c>
      <c r="AA116" s="14">
        <v>3.311567070579418E-2</v>
      </c>
      <c r="AB116" s="14">
        <v>0.11348900046862359</v>
      </c>
      <c r="AC116" s="14">
        <v>0.91266777278415612</v>
      </c>
      <c r="AD116" s="14">
        <v>0.86235217564377697</v>
      </c>
      <c r="AE116" s="14">
        <v>5.5930711035424947E-3</v>
      </c>
      <c r="AF116" s="14">
        <v>3.1689194755435399E-2</v>
      </c>
      <c r="AG116" s="14">
        <v>3.2579387334577721E-4</v>
      </c>
      <c r="AH116" s="16">
        <v>44.876203543969311</v>
      </c>
      <c r="AI116" s="16">
        <v>47.49459199648566</v>
      </c>
      <c r="AJ116" s="16">
        <v>7.629204459545031</v>
      </c>
    </row>
    <row r="117" spans="1:36" s="8" customFormat="1">
      <c r="A117" s="12" t="s">
        <v>61</v>
      </c>
      <c r="B117" s="8" t="s">
        <v>71</v>
      </c>
      <c r="C117" s="13" t="s">
        <v>28</v>
      </c>
      <c r="D117" s="8" t="s">
        <v>17</v>
      </c>
      <c r="E117" s="13" t="s">
        <v>73</v>
      </c>
      <c r="F117" s="22">
        <v>53.069000000000003</v>
      </c>
      <c r="G117" s="22">
        <v>0.222</v>
      </c>
      <c r="H117" s="22">
        <v>2.0339999999999998</v>
      </c>
      <c r="I117" s="22">
        <f t="shared" si="7"/>
        <v>4.8660001808539501</v>
      </c>
      <c r="J117" s="22">
        <v>16.859000000000002</v>
      </c>
      <c r="K117" s="22">
        <v>0.14000000000000001</v>
      </c>
      <c r="L117" s="22">
        <v>21.954999999999998</v>
      </c>
      <c r="M117" s="22">
        <v>0.32400000000000001</v>
      </c>
      <c r="N117" s="22" t="s">
        <v>113</v>
      </c>
      <c r="O117" s="22">
        <v>0.434</v>
      </c>
      <c r="P117" s="22" t="s">
        <v>113</v>
      </c>
      <c r="Q117" s="22">
        <v>1.6E-2</v>
      </c>
      <c r="R117" s="22">
        <f t="shared" si="5"/>
        <v>99.919000180853956</v>
      </c>
      <c r="S117" s="22">
        <v>1.1868188960528674</v>
      </c>
      <c r="T117" s="22">
        <v>3.7980906718211869</v>
      </c>
      <c r="U117" s="22">
        <f t="shared" si="6"/>
        <v>86.064796789899077</v>
      </c>
      <c r="V117" s="14">
        <v>1.9391332704141426</v>
      </c>
      <c r="W117" s="14">
        <v>6.0866729585857371E-2</v>
      </c>
      <c r="X117" s="14">
        <v>6.1026700205654445E-3</v>
      </c>
      <c r="Y117" s="14">
        <v>2.6727082023832852E-2</v>
      </c>
      <c r="Z117" s="14">
        <v>1.2538088377876594E-2</v>
      </c>
      <c r="AA117" s="14">
        <v>3.2633917962439828E-2</v>
      </c>
      <c r="AB117" s="14">
        <v>0.11606470336718204</v>
      </c>
      <c r="AC117" s="14">
        <v>0.91834763068977188</v>
      </c>
      <c r="AD117" s="14">
        <v>0.85955432794967723</v>
      </c>
      <c r="AE117" s="14">
        <v>4.3329155287597076E-3</v>
      </c>
      <c r="AF117" s="14">
        <v>2.2954012879420779E-2</v>
      </c>
      <c r="AG117" s="14">
        <v>1.8645983067258861E-4</v>
      </c>
      <c r="AH117" s="16">
        <v>44.615076777537155</v>
      </c>
      <c r="AI117" s="16">
        <v>47.666736958239404</v>
      </c>
      <c r="AJ117" s="16">
        <v>7.7181862642234353</v>
      </c>
    </row>
    <row r="118" spans="1:36" s="8" customFormat="1">
      <c r="A118" s="12" t="s">
        <v>61</v>
      </c>
      <c r="B118" s="8" t="s">
        <v>71</v>
      </c>
      <c r="C118" s="13" t="s">
        <v>28</v>
      </c>
      <c r="D118" s="8" t="s">
        <v>17</v>
      </c>
      <c r="E118" s="13" t="s">
        <v>73</v>
      </c>
      <c r="F118" s="22">
        <v>52.63</v>
      </c>
      <c r="G118" s="22">
        <v>0.36899999999999999</v>
      </c>
      <c r="H118" s="22">
        <v>2.367</v>
      </c>
      <c r="I118" s="22">
        <f t="shared" si="7"/>
        <v>5.0230001857314619</v>
      </c>
      <c r="J118" s="22">
        <v>16.597999999999999</v>
      </c>
      <c r="K118" s="22">
        <v>0.14199999999999999</v>
      </c>
      <c r="L118" s="22">
        <v>21.791</v>
      </c>
      <c r="M118" s="22">
        <v>0.35899999999999999</v>
      </c>
      <c r="N118" s="22" t="s">
        <v>113</v>
      </c>
      <c r="O118" s="22">
        <v>0.40899999999999997</v>
      </c>
      <c r="P118" s="22" t="s">
        <v>113</v>
      </c>
      <c r="Q118" s="22">
        <v>1.7000000000000001E-2</v>
      </c>
      <c r="R118" s="22">
        <f t="shared" si="5"/>
        <v>99.70500018573145</v>
      </c>
      <c r="S118" s="22">
        <v>1.2188266178986118</v>
      </c>
      <c r="T118" s="22">
        <v>3.926289862492566</v>
      </c>
      <c r="U118" s="22">
        <f t="shared" si="6"/>
        <v>85.487063883032448</v>
      </c>
      <c r="V118" s="14">
        <v>1.9286869787751788</v>
      </c>
      <c r="W118" s="14">
        <v>7.1313021224821194E-2</v>
      </c>
      <c r="X118" s="14">
        <v>1.0173137259271792E-2</v>
      </c>
      <c r="Y118" s="14">
        <v>3.0917919930902926E-2</v>
      </c>
      <c r="Z118" s="14">
        <v>1.1850223189110899E-2</v>
      </c>
      <c r="AA118" s="14">
        <v>3.3611532939361997E-2</v>
      </c>
      <c r="AB118" s="14">
        <v>0.12033135878782504</v>
      </c>
      <c r="AC118" s="14">
        <v>0.90676068986868119</v>
      </c>
      <c r="AD118" s="14">
        <v>0.85561556287133811</v>
      </c>
      <c r="AE118" s="14">
        <v>4.4075998123343802E-3</v>
      </c>
      <c r="AF118" s="14">
        <v>2.5507605061546902E-2</v>
      </c>
      <c r="AG118" s="14">
        <v>0</v>
      </c>
      <c r="AH118" s="16">
        <v>44.648907534095777</v>
      </c>
      <c r="AI118" s="16">
        <v>47.31783286133102</v>
      </c>
      <c r="AJ118" s="16">
        <v>8.0332596045732121</v>
      </c>
    </row>
    <row r="119" spans="1:36" s="8" customFormat="1">
      <c r="A119" s="12" t="s">
        <v>61</v>
      </c>
      <c r="B119" s="8" t="s">
        <v>71</v>
      </c>
      <c r="C119" s="13" t="s">
        <v>28</v>
      </c>
      <c r="D119" s="8" t="s">
        <v>17</v>
      </c>
      <c r="E119" s="13" t="s">
        <v>73</v>
      </c>
      <c r="F119" s="22">
        <v>52.804000000000002</v>
      </c>
      <c r="G119" s="22">
        <v>0.42</v>
      </c>
      <c r="H119" s="22">
        <v>2.5550000000000002</v>
      </c>
      <c r="I119" s="22">
        <f t="shared" si="7"/>
        <v>5.1610002212970087</v>
      </c>
      <c r="J119" s="22">
        <v>16.516999999999999</v>
      </c>
      <c r="K119" s="22">
        <v>0.14799999999999999</v>
      </c>
      <c r="L119" s="22">
        <v>21.983000000000001</v>
      </c>
      <c r="M119" s="22">
        <v>0.40799999999999997</v>
      </c>
      <c r="N119" s="22" t="s">
        <v>113</v>
      </c>
      <c r="O119" s="22">
        <v>0.49399999999999999</v>
      </c>
      <c r="P119" s="22" t="s">
        <v>113</v>
      </c>
      <c r="Q119" s="22">
        <v>0.02</v>
      </c>
      <c r="R119" s="22">
        <f t="shared" si="5"/>
        <v>100.51000022129701</v>
      </c>
      <c r="S119" s="22">
        <v>1.4522186123927312</v>
      </c>
      <c r="T119" s="22">
        <v>3.8542818411580066</v>
      </c>
      <c r="U119" s="22">
        <f t="shared" si="6"/>
        <v>85.08558724493804</v>
      </c>
      <c r="V119" s="14">
        <v>1.9210679283301915</v>
      </c>
      <c r="W119" s="14">
        <v>7.8932071669808535E-2</v>
      </c>
      <c r="X119" s="14">
        <v>1.1495433389950833E-2</v>
      </c>
      <c r="Y119" s="14">
        <v>3.0620487292712772E-2</v>
      </c>
      <c r="Z119" s="14">
        <v>1.4209463859414077E-2</v>
      </c>
      <c r="AA119" s="14">
        <v>3.975812632598015E-2</v>
      </c>
      <c r="AB119" s="14">
        <v>0.11727014222599542</v>
      </c>
      <c r="AC119" s="14">
        <v>0.89580939646364544</v>
      </c>
      <c r="AD119" s="14">
        <v>0.85691154780817302</v>
      </c>
      <c r="AE119" s="14">
        <v>4.5606111822122037E-3</v>
      </c>
      <c r="AF119" s="14">
        <v>2.8779478464500168E-2</v>
      </c>
      <c r="AG119" s="14">
        <v>0</v>
      </c>
      <c r="AH119" s="16">
        <v>44.870370520594491</v>
      </c>
      <c r="AI119" s="16">
        <v>46.90717453623575</v>
      </c>
      <c r="AJ119" s="16">
        <v>8.2224549431697564</v>
      </c>
    </row>
    <row r="120" spans="1:36" s="8" customFormat="1">
      <c r="A120" s="12" t="s">
        <v>61</v>
      </c>
      <c r="B120" s="8" t="s">
        <v>71</v>
      </c>
      <c r="C120" s="13" t="s">
        <v>28</v>
      </c>
      <c r="D120" s="8" t="s">
        <v>17</v>
      </c>
      <c r="E120" s="13" t="s">
        <v>73</v>
      </c>
      <c r="F120" s="22">
        <v>52.637999999999998</v>
      </c>
      <c r="G120" s="22">
        <v>0.33400000000000002</v>
      </c>
      <c r="H120" s="22">
        <v>2.4780000000000002</v>
      </c>
      <c r="I120" s="22">
        <f t="shared" si="7"/>
        <v>4.9770002929055988</v>
      </c>
      <c r="J120" s="22">
        <v>16.367999999999999</v>
      </c>
      <c r="K120" s="22">
        <v>0.153</v>
      </c>
      <c r="L120" s="22">
        <v>22.158000000000001</v>
      </c>
      <c r="M120" s="22">
        <v>0.48699999999999999</v>
      </c>
      <c r="N120" s="22" t="s">
        <v>113</v>
      </c>
      <c r="O120" s="22">
        <v>0.47899999999999998</v>
      </c>
      <c r="P120" s="22" t="s">
        <v>113</v>
      </c>
      <c r="Q120" s="22">
        <v>1.2E-2</v>
      </c>
      <c r="R120" s="22">
        <f t="shared" si="5"/>
        <v>100.0840002929056</v>
      </c>
      <c r="S120" s="22">
        <v>1.9221360538073913</v>
      </c>
      <c r="T120" s="22">
        <v>3.2474462924238039</v>
      </c>
      <c r="U120" s="22">
        <f t="shared" si="6"/>
        <v>85.427983523926187</v>
      </c>
      <c r="V120" s="14">
        <v>1.9214227813742575</v>
      </c>
      <c r="W120" s="14">
        <v>7.8577218625742518E-2</v>
      </c>
      <c r="X120" s="14">
        <v>9.1721295941344094E-3</v>
      </c>
      <c r="Y120" s="14">
        <v>2.8028519271663166E-2</v>
      </c>
      <c r="Z120" s="14">
        <v>1.3824005975948113E-2</v>
      </c>
      <c r="AA120" s="14">
        <v>5.2798999396727761E-2</v>
      </c>
      <c r="AB120" s="14">
        <v>9.9136507923120593E-2</v>
      </c>
      <c r="AC120" s="14">
        <v>0.89069234086353966</v>
      </c>
      <c r="AD120" s="14">
        <v>0.86661709194565295</v>
      </c>
      <c r="AE120" s="14">
        <v>4.7304278166027131E-3</v>
      </c>
      <c r="AF120" s="14">
        <v>3.4466673823659581E-2</v>
      </c>
      <c r="AG120" s="14">
        <v>9.3134822682023924E-5</v>
      </c>
      <c r="AH120" s="16">
        <v>45.390566382073565</v>
      </c>
      <c r="AI120" s="16">
        <v>46.651549109426469</v>
      </c>
      <c r="AJ120" s="16">
        <v>7.9578845084999639</v>
      </c>
    </row>
    <row r="121" spans="1:36" s="8" customFormat="1">
      <c r="A121" s="12" t="s">
        <v>41</v>
      </c>
      <c r="B121" s="8" t="s">
        <v>70</v>
      </c>
      <c r="C121" s="13" t="s">
        <v>105</v>
      </c>
      <c r="D121" s="8" t="s">
        <v>36</v>
      </c>
      <c r="E121" s="13" t="s">
        <v>73</v>
      </c>
      <c r="F121" s="22">
        <v>53.56</v>
      </c>
      <c r="G121" s="22">
        <v>0.19500000000000001</v>
      </c>
      <c r="H121" s="22">
        <v>1.786</v>
      </c>
      <c r="I121" s="22">
        <f t="shared" ref="I121:I146" si="8">T121+S121*0.69943/0.77731</f>
        <v>4.5630001867886083</v>
      </c>
      <c r="J121" s="22">
        <v>17.373000000000001</v>
      </c>
      <c r="K121" s="22">
        <v>0.113</v>
      </c>
      <c r="L121" s="22">
        <v>21.974</v>
      </c>
      <c r="M121" s="22">
        <v>0.32200000000000001</v>
      </c>
      <c r="N121" s="22" t="s">
        <v>113</v>
      </c>
      <c r="O121" s="22">
        <v>0.66600000000000004</v>
      </c>
      <c r="P121" s="22" t="s">
        <v>113</v>
      </c>
      <c r="Q121" s="22">
        <v>2.9000000000000001E-2</v>
      </c>
      <c r="R121" s="22">
        <f t="shared" ref="R121:R184" si="9">SUM(F121:Q121)</f>
        <v>100.58100018678861</v>
      </c>
      <c r="S121" s="22">
        <v>1.2257639375956115</v>
      </c>
      <c r="T121" s="22">
        <v>3.4600476056144323</v>
      </c>
      <c r="U121" s="22">
        <f t="shared" ref="U121:U184" si="10">J121/40.3044/(J121/40.3044+I121/71.8464)*100</f>
        <v>87.158059127652891</v>
      </c>
      <c r="V121" s="14">
        <v>1.9415368448324208</v>
      </c>
      <c r="W121" s="14">
        <v>5.8463155167579162E-2</v>
      </c>
      <c r="X121" s="14">
        <v>5.3178959941025264E-3</v>
      </c>
      <c r="Y121" s="14">
        <v>1.7839955888115641E-2</v>
      </c>
      <c r="Z121" s="14">
        <v>1.9087723753128977E-2</v>
      </c>
      <c r="AA121" s="14">
        <v>3.3437201305401482E-2</v>
      </c>
      <c r="AB121" s="14">
        <v>0.10489510599381138</v>
      </c>
      <c r="AC121" s="14">
        <v>0.93883318774000257</v>
      </c>
      <c r="AD121" s="14">
        <v>0.85346816209267051</v>
      </c>
      <c r="AE121" s="14">
        <v>3.4695164015907526E-3</v>
      </c>
      <c r="AF121" s="14">
        <v>2.2631211175631594E-2</v>
      </c>
      <c r="AG121" s="14">
        <v>0</v>
      </c>
      <c r="AH121" s="16">
        <v>44.206634383478388</v>
      </c>
      <c r="AI121" s="16">
        <v>48.628241006360369</v>
      </c>
      <c r="AJ121" s="16">
        <v>7.1651246101612474</v>
      </c>
    </row>
    <row r="122" spans="1:36" s="8" customFormat="1">
      <c r="A122" s="12" t="s">
        <v>41</v>
      </c>
      <c r="B122" s="8" t="s">
        <v>70</v>
      </c>
      <c r="C122" s="13" t="s">
        <v>105</v>
      </c>
      <c r="D122" s="8" t="s">
        <v>36</v>
      </c>
      <c r="E122" s="13" t="s">
        <v>73</v>
      </c>
      <c r="F122" s="22">
        <v>53.103999999999999</v>
      </c>
      <c r="G122" s="22">
        <v>0.20599999999999999</v>
      </c>
      <c r="H122" s="22">
        <v>1.9570000000000001</v>
      </c>
      <c r="I122" s="22">
        <f t="shared" si="8"/>
        <v>4.6770002837813021</v>
      </c>
      <c r="J122" s="22">
        <v>17.356999999999999</v>
      </c>
      <c r="K122" s="22">
        <v>0.122</v>
      </c>
      <c r="L122" s="22">
        <v>21.917999999999999</v>
      </c>
      <c r="M122" s="22">
        <v>0.32300000000000001</v>
      </c>
      <c r="N122" s="22" t="s">
        <v>113</v>
      </c>
      <c r="O122" s="22">
        <v>0.753</v>
      </c>
      <c r="P122" s="22" t="s">
        <v>113</v>
      </c>
      <c r="Q122" s="22">
        <v>3.2000000000000001E-2</v>
      </c>
      <c r="R122" s="22">
        <f t="shared" si="9"/>
        <v>100.4490002837813</v>
      </c>
      <c r="S122" s="22">
        <v>1.8622596392509532</v>
      </c>
      <c r="T122" s="22">
        <v>3.0013235788871233</v>
      </c>
      <c r="U122" s="22">
        <f t="shared" si="10"/>
        <v>86.868810836931573</v>
      </c>
      <c r="V122" s="14">
        <v>1.927623591999416</v>
      </c>
      <c r="W122" s="14">
        <v>7.237640800058398E-2</v>
      </c>
      <c r="X122" s="14">
        <v>5.6255161766177479E-3</v>
      </c>
      <c r="Y122" s="14">
        <v>1.1345968251576022E-2</v>
      </c>
      <c r="Z122" s="14">
        <v>2.1610500121741451E-2</v>
      </c>
      <c r="AA122" s="14">
        <v>5.0869004686786477E-2</v>
      </c>
      <c r="AB122" s="14">
        <v>9.1112067507386277E-2</v>
      </c>
      <c r="AC122" s="14">
        <v>0.93924351877531065</v>
      </c>
      <c r="AD122" s="14">
        <v>0.85245027808469986</v>
      </c>
      <c r="AE122" s="14">
        <v>3.750941247504145E-3</v>
      </c>
      <c r="AF122" s="14">
        <v>2.273235226561051E-2</v>
      </c>
      <c r="AG122" s="14">
        <v>9.2615469800939274E-5</v>
      </c>
      <c r="AH122" s="16">
        <v>44.084467959272708</v>
      </c>
      <c r="AI122" s="16">
        <v>48.572980587720103</v>
      </c>
      <c r="AJ122" s="16">
        <v>7.3425514530071876</v>
      </c>
    </row>
    <row r="123" spans="1:36" s="8" customFormat="1">
      <c r="A123" s="12" t="s">
        <v>41</v>
      </c>
      <c r="B123" s="8" t="s">
        <v>70</v>
      </c>
      <c r="C123" s="13" t="s">
        <v>105</v>
      </c>
      <c r="D123" s="8" t="s">
        <v>36</v>
      </c>
      <c r="E123" s="13" t="s">
        <v>73</v>
      </c>
      <c r="F123" s="22">
        <v>51.917999999999999</v>
      </c>
      <c r="G123" s="22">
        <v>0.249</v>
      </c>
      <c r="H123" s="22">
        <v>2.4060000000000001</v>
      </c>
      <c r="I123" s="22">
        <f t="shared" si="8"/>
        <v>5.1220002575990407</v>
      </c>
      <c r="J123" s="22">
        <v>17.382999999999999</v>
      </c>
      <c r="K123" s="22">
        <v>0.13900000000000001</v>
      </c>
      <c r="L123" s="22">
        <v>20.384</v>
      </c>
      <c r="M123" s="22">
        <v>0.30399999999999999</v>
      </c>
      <c r="N123" s="22" t="s">
        <v>113</v>
      </c>
      <c r="O123" s="22">
        <v>0.84599999999999997</v>
      </c>
      <c r="P123" s="22" t="s">
        <v>113</v>
      </c>
      <c r="Q123" s="22">
        <v>4.2999999999999997E-2</v>
      </c>
      <c r="R123" s="22">
        <f t="shared" si="9"/>
        <v>98.794000257599052</v>
      </c>
      <c r="S123" s="22">
        <v>1.6904436381094359</v>
      </c>
      <c r="T123" s="22">
        <v>3.6009250188874806</v>
      </c>
      <c r="U123" s="22">
        <f t="shared" si="10"/>
        <v>85.815107044036878</v>
      </c>
      <c r="V123" s="14">
        <v>1.91583292246718</v>
      </c>
      <c r="W123" s="14">
        <v>8.4167077532820045E-2</v>
      </c>
      <c r="X123" s="14">
        <v>6.9125643095700228E-3</v>
      </c>
      <c r="Y123" s="14">
        <v>2.0471306400998063E-2</v>
      </c>
      <c r="Z123" s="14">
        <v>2.4682257829210807E-2</v>
      </c>
      <c r="AA123" s="14">
        <v>4.6941653647554323E-2</v>
      </c>
      <c r="AB123" s="14">
        <v>0.11112757565954938</v>
      </c>
      <c r="AC123" s="14">
        <v>0.95625331499544286</v>
      </c>
      <c r="AD123" s="14">
        <v>0.8059390980092368</v>
      </c>
      <c r="AE123" s="14">
        <v>4.3445010983473326E-3</v>
      </c>
      <c r="AF123" s="14">
        <v>2.1750042941470336E-2</v>
      </c>
      <c r="AG123" s="14">
        <v>9.4151710435995542E-5</v>
      </c>
      <c r="AH123" s="16">
        <v>41.970275313054472</v>
      </c>
      <c r="AI123" s="16">
        <v>49.798074071001039</v>
      </c>
      <c r="AJ123" s="16">
        <v>8.231650615944492</v>
      </c>
    </row>
    <row r="124" spans="1:36" s="8" customFormat="1">
      <c r="A124" s="12" t="s">
        <v>41</v>
      </c>
      <c r="B124" s="8" t="s">
        <v>70</v>
      </c>
      <c r="C124" s="13" t="s">
        <v>105</v>
      </c>
      <c r="D124" s="8" t="s">
        <v>36</v>
      </c>
      <c r="E124" s="13" t="s">
        <v>73</v>
      </c>
      <c r="F124" s="22">
        <v>53.064</v>
      </c>
      <c r="G124" s="22">
        <v>0.191</v>
      </c>
      <c r="H124" s="22">
        <v>1.6140000000000001</v>
      </c>
      <c r="I124" s="22">
        <f t="shared" si="8"/>
        <v>4.1680002172665542</v>
      </c>
      <c r="J124" s="22">
        <v>17.131</v>
      </c>
      <c r="K124" s="22">
        <v>0.111</v>
      </c>
      <c r="L124" s="22">
        <v>22.382999999999999</v>
      </c>
      <c r="M124" s="22">
        <v>0.29599999999999999</v>
      </c>
      <c r="N124" s="22" t="s">
        <v>113</v>
      </c>
      <c r="O124" s="22">
        <v>0.59499999999999997</v>
      </c>
      <c r="P124" s="22" t="s">
        <v>113</v>
      </c>
      <c r="Q124" s="22">
        <v>3.3000000000000002E-2</v>
      </c>
      <c r="R124" s="22">
        <f t="shared" si="9"/>
        <v>99.586000217266559</v>
      </c>
      <c r="S124" s="22">
        <v>1.4257695347764137</v>
      </c>
      <c r="T124" s="22">
        <v>2.8850809370454495</v>
      </c>
      <c r="U124" s="22">
        <f t="shared" si="10"/>
        <v>87.990419087286682</v>
      </c>
      <c r="V124" s="14">
        <v>1.9421707118809193</v>
      </c>
      <c r="W124" s="14">
        <v>5.7829288119080724E-2</v>
      </c>
      <c r="X124" s="14">
        <v>5.2592152155718714E-3</v>
      </c>
      <c r="Y124" s="14">
        <v>1.1792739853423218E-2</v>
      </c>
      <c r="Z124" s="14">
        <v>1.7217862119141891E-2</v>
      </c>
      <c r="AA124" s="14">
        <v>3.9269444553136759E-2</v>
      </c>
      <c r="AB124" s="14">
        <v>8.8310735384740185E-2</v>
      </c>
      <c r="AC124" s="14">
        <v>0.93471384816374614</v>
      </c>
      <c r="AD124" s="14">
        <v>0.87776618751434954</v>
      </c>
      <c r="AE124" s="14">
        <v>3.4410883893242158E-3</v>
      </c>
      <c r="AF124" s="14">
        <v>2.1005159542968808E-2</v>
      </c>
      <c r="AG124" s="14">
        <v>4.6692374145545688E-5</v>
      </c>
      <c r="AH124" s="16">
        <v>45.24427543274254</v>
      </c>
      <c r="AI124" s="16">
        <v>48.179630747542177</v>
      </c>
      <c r="AJ124" s="16">
        <v>6.5760938197152816</v>
      </c>
    </row>
    <row r="125" spans="1:36" s="8" customFormat="1">
      <c r="A125" s="12" t="s">
        <v>41</v>
      </c>
      <c r="B125" s="8" t="s">
        <v>70</v>
      </c>
      <c r="C125" s="13" t="s">
        <v>105</v>
      </c>
      <c r="D125" s="8" t="s">
        <v>36</v>
      </c>
      <c r="E125" s="13" t="s">
        <v>73</v>
      </c>
      <c r="F125" s="22">
        <v>52.866</v>
      </c>
      <c r="G125" s="22">
        <v>0.223</v>
      </c>
      <c r="H125" s="22">
        <v>1.9570000000000001</v>
      </c>
      <c r="I125" s="22">
        <f t="shared" si="8"/>
        <v>4.8370002191216548</v>
      </c>
      <c r="J125" s="22">
        <v>17.463000000000001</v>
      </c>
      <c r="K125" s="22">
        <v>0.14000000000000001</v>
      </c>
      <c r="L125" s="22">
        <v>21.18</v>
      </c>
      <c r="M125" s="22">
        <v>0.307</v>
      </c>
      <c r="N125" s="22" t="s">
        <v>113</v>
      </c>
      <c r="O125" s="22">
        <v>0.80900000000000005</v>
      </c>
      <c r="P125" s="22" t="s">
        <v>113</v>
      </c>
      <c r="Q125" s="22">
        <v>3.9E-2</v>
      </c>
      <c r="R125" s="22">
        <f t="shared" si="9"/>
        <v>99.821000219121657</v>
      </c>
      <c r="S125" s="22">
        <v>1.4379432706617628</v>
      </c>
      <c r="T125" s="22">
        <v>3.5431269101471701</v>
      </c>
      <c r="U125" s="22">
        <f t="shared" si="10"/>
        <v>86.551353845959923</v>
      </c>
      <c r="V125" s="14">
        <v>1.9311065445447444</v>
      </c>
      <c r="W125" s="14">
        <v>6.8893455455255603E-2</v>
      </c>
      <c r="X125" s="14">
        <v>6.1282264749043048E-3</v>
      </c>
      <c r="Y125" s="14">
        <v>1.5357790538603006E-2</v>
      </c>
      <c r="Z125" s="14">
        <v>2.3364320188686245E-2</v>
      </c>
      <c r="AA125" s="14">
        <v>3.9526608137249987E-2</v>
      </c>
      <c r="AB125" s="14">
        <v>0.10823920062659478</v>
      </c>
      <c r="AC125" s="14">
        <v>0.95094890703714852</v>
      </c>
      <c r="AD125" s="14">
        <v>0.82895103116587276</v>
      </c>
      <c r="AE125" s="14">
        <v>4.3315492113828761E-3</v>
      </c>
      <c r="AF125" s="14">
        <v>2.1742777251834881E-2</v>
      </c>
      <c r="AG125" s="14">
        <v>0</v>
      </c>
      <c r="AH125" s="16">
        <v>43.002840739905579</v>
      </c>
      <c r="AI125" s="16">
        <v>49.331628604878354</v>
      </c>
      <c r="AJ125" s="16">
        <v>7.6655306552160605</v>
      </c>
    </row>
    <row r="126" spans="1:36" s="8" customFormat="1">
      <c r="A126" s="12" t="s">
        <v>41</v>
      </c>
      <c r="B126" s="8" t="s">
        <v>70</v>
      </c>
      <c r="C126" s="13" t="s">
        <v>105</v>
      </c>
      <c r="D126" s="8" t="s">
        <v>36</v>
      </c>
      <c r="E126" s="13" t="s">
        <v>73</v>
      </c>
      <c r="F126" s="22">
        <v>53.164000000000001</v>
      </c>
      <c r="G126" s="22">
        <v>0.20300000000000001</v>
      </c>
      <c r="H126" s="22">
        <v>1.8120000000000001</v>
      </c>
      <c r="I126" s="22">
        <f t="shared" si="8"/>
        <v>4.6610001642247525</v>
      </c>
      <c r="J126" s="22">
        <v>17.295999999999999</v>
      </c>
      <c r="K126" s="22">
        <v>0.13200000000000001</v>
      </c>
      <c r="L126" s="22">
        <v>21.574999999999999</v>
      </c>
      <c r="M126" s="22">
        <v>0.3</v>
      </c>
      <c r="N126" s="22" t="s">
        <v>113</v>
      </c>
      <c r="O126" s="22">
        <v>0.73299999999999998</v>
      </c>
      <c r="P126" s="22" t="s">
        <v>113</v>
      </c>
      <c r="Q126" s="22">
        <v>5.0999999999999997E-2</v>
      </c>
      <c r="R126" s="22">
        <f t="shared" si="9"/>
        <v>99.927000164224765</v>
      </c>
      <c r="S126" s="22">
        <v>1.0776930203172659</v>
      </c>
      <c r="T126" s="22">
        <v>3.6912830253734512</v>
      </c>
      <c r="U126" s="22">
        <f t="shared" si="10"/>
        <v>86.867741567234319</v>
      </c>
      <c r="V126" s="14">
        <v>1.9407837562027725</v>
      </c>
      <c r="W126" s="14">
        <v>5.9216243797227452E-2</v>
      </c>
      <c r="X126" s="14">
        <v>5.5751389625486036E-3</v>
      </c>
      <c r="Y126" s="14">
        <v>1.874404069947512E-2</v>
      </c>
      <c r="Z126" s="14">
        <v>2.1156231837023642E-2</v>
      </c>
      <c r="AA126" s="14">
        <v>2.9605512318209962E-2</v>
      </c>
      <c r="AB126" s="14">
        <v>0.112695072827594</v>
      </c>
      <c r="AC126" s="14">
        <v>0.94126892565679299</v>
      </c>
      <c r="AD126" s="14">
        <v>0.84388533532467458</v>
      </c>
      <c r="AE126" s="14">
        <v>4.0814911919453602E-3</v>
      </c>
      <c r="AF126" s="14">
        <v>2.1233794557991972E-2</v>
      </c>
      <c r="AG126" s="14">
        <v>1.3971379664551691E-4</v>
      </c>
      <c r="AH126" s="16">
        <v>43.782366005628958</v>
      </c>
      <c r="AI126" s="16">
        <v>48.834810711547028</v>
      </c>
      <c r="AJ126" s="16">
        <v>7.3828232828240141</v>
      </c>
    </row>
    <row r="127" spans="1:36" s="8" customFormat="1">
      <c r="A127" s="12" t="s">
        <v>41</v>
      </c>
      <c r="B127" s="8" t="s">
        <v>70</v>
      </c>
      <c r="C127" s="13" t="s">
        <v>105</v>
      </c>
      <c r="D127" s="8" t="s">
        <v>36</v>
      </c>
      <c r="E127" s="13" t="s">
        <v>73</v>
      </c>
      <c r="F127" s="22">
        <v>52.834000000000003</v>
      </c>
      <c r="G127" s="22">
        <v>0.20699999999999999</v>
      </c>
      <c r="H127" s="22">
        <v>2.2290000000000001</v>
      </c>
      <c r="I127" s="22">
        <f t="shared" si="8"/>
        <v>4.4850002453927331</v>
      </c>
      <c r="J127" s="22">
        <v>17.106999999999999</v>
      </c>
      <c r="K127" s="22">
        <v>0.13700000000000001</v>
      </c>
      <c r="L127" s="22">
        <v>21.849</v>
      </c>
      <c r="M127" s="22">
        <v>0.35899999999999999</v>
      </c>
      <c r="N127" s="22" t="s">
        <v>113</v>
      </c>
      <c r="O127" s="22">
        <v>0.76300000000000001</v>
      </c>
      <c r="P127" s="22" t="s">
        <v>113</v>
      </c>
      <c r="Q127" s="22">
        <v>3.3000000000000002E-2</v>
      </c>
      <c r="R127" s="22">
        <f t="shared" si="9"/>
        <v>100.00300024539274</v>
      </c>
      <c r="S127" s="22">
        <v>1.6103421120141814</v>
      </c>
      <c r="T127" s="22">
        <v>3.036001025768543</v>
      </c>
      <c r="U127" s="22">
        <f t="shared" si="10"/>
        <v>87.178329623969702</v>
      </c>
      <c r="V127" s="14">
        <v>1.9260084514507734</v>
      </c>
      <c r="W127" s="14">
        <v>7.3991548549226627E-2</v>
      </c>
      <c r="X127" s="14">
        <v>5.6769517326441619E-3</v>
      </c>
      <c r="Y127" s="14">
        <v>2.1774261773307393E-2</v>
      </c>
      <c r="Z127" s="14">
        <v>2.1990954409548538E-2</v>
      </c>
      <c r="AA127" s="14">
        <v>4.4175437404604737E-2</v>
      </c>
      <c r="AB127" s="14">
        <v>9.2558156119668042E-2</v>
      </c>
      <c r="AC127" s="14">
        <v>0.9296663199721531</v>
      </c>
      <c r="AD127" s="14">
        <v>0.85339363155858516</v>
      </c>
      <c r="AE127" s="14">
        <v>4.2301006103001798E-3</v>
      </c>
      <c r="AF127" s="14">
        <v>2.5373828627762746E-2</v>
      </c>
      <c r="AG127" s="14">
        <v>4.6505384259833191E-5</v>
      </c>
      <c r="AH127" s="16">
        <v>44.452364878335473</v>
      </c>
      <c r="AI127" s="16">
        <v>48.425327940432979</v>
      </c>
      <c r="AJ127" s="16">
        <v>7.122307181231549</v>
      </c>
    </row>
    <row r="128" spans="1:36" s="8" customFormat="1">
      <c r="A128" s="12" t="s">
        <v>41</v>
      </c>
      <c r="B128" s="8" t="s">
        <v>70</v>
      </c>
      <c r="C128" s="13" t="s">
        <v>105</v>
      </c>
      <c r="D128" s="8" t="s">
        <v>36</v>
      </c>
      <c r="E128" s="13" t="s">
        <v>73</v>
      </c>
      <c r="F128" s="22">
        <v>52.643999999999998</v>
      </c>
      <c r="G128" s="22">
        <v>0.20599999999999999</v>
      </c>
      <c r="H128" s="22">
        <v>1.8879999999999999</v>
      </c>
      <c r="I128" s="22">
        <f t="shared" si="8"/>
        <v>4.7780002520713163</v>
      </c>
      <c r="J128" s="22">
        <v>17.164000000000001</v>
      </c>
      <c r="K128" s="22">
        <v>0.152</v>
      </c>
      <c r="L128" s="22">
        <v>21.524000000000001</v>
      </c>
      <c r="M128" s="22">
        <v>0.317</v>
      </c>
      <c r="N128" s="22" t="s">
        <v>113</v>
      </c>
      <c r="O128" s="22">
        <v>0.79</v>
      </c>
      <c r="P128" s="22" t="s">
        <v>113</v>
      </c>
      <c r="Q128" s="22">
        <v>3.7999999999999999E-2</v>
      </c>
      <c r="R128" s="22">
        <f t="shared" si="9"/>
        <v>99.501000252071321</v>
      </c>
      <c r="S128" s="22">
        <v>1.6541690233750497</v>
      </c>
      <c r="T128" s="22">
        <v>3.2895652132589879</v>
      </c>
      <c r="U128" s="22">
        <f t="shared" si="10"/>
        <v>86.493076076870295</v>
      </c>
      <c r="V128" s="14">
        <v>1.9305617308806355</v>
      </c>
      <c r="W128" s="14">
        <v>6.943826911936446E-2</v>
      </c>
      <c r="X128" s="14">
        <v>5.6833210836774155E-3</v>
      </c>
      <c r="Y128" s="14">
        <v>1.2162175514012927E-2</v>
      </c>
      <c r="Z128" s="14">
        <v>2.2905340250012941E-2</v>
      </c>
      <c r="AA128" s="14">
        <v>4.5649151316296259E-2</v>
      </c>
      <c r="AB128" s="14">
        <v>0.10088843765448278</v>
      </c>
      <c r="AC128" s="14">
        <v>0.93834353032425244</v>
      </c>
      <c r="AD128" s="14">
        <v>0.84572843418832033</v>
      </c>
      <c r="AE128" s="14">
        <v>4.7213243129285831E-3</v>
      </c>
      <c r="AF128" s="14">
        <v>2.253932635490959E-2</v>
      </c>
      <c r="AG128" s="14">
        <v>1.4035070800671884E-4</v>
      </c>
      <c r="AH128" s="16">
        <v>43.806290747002322</v>
      </c>
      <c r="AI128" s="16">
        <v>48.603485289463215</v>
      </c>
      <c r="AJ128" s="16">
        <v>7.5902239635344619</v>
      </c>
    </row>
    <row r="129" spans="1:36" s="8" customFormat="1">
      <c r="A129" s="12" t="s">
        <v>42</v>
      </c>
      <c r="B129" s="8" t="s">
        <v>70</v>
      </c>
      <c r="C129" s="13" t="s">
        <v>105</v>
      </c>
      <c r="D129" s="8" t="s">
        <v>36</v>
      </c>
      <c r="E129" s="13" t="s">
        <v>73</v>
      </c>
      <c r="F129" s="22">
        <v>52.316000000000003</v>
      </c>
      <c r="G129" s="22">
        <v>0.7</v>
      </c>
      <c r="H129" s="22">
        <v>2.27</v>
      </c>
      <c r="I129" s="22">
        <f t="shared" si="8"/>
        <v>5.0330001606409471</v>
      </c>
      <c r="J129" s="22">
        <v>16.498999999999999</v>
      </c>
      <c r="K129" s="22">
        <v>0.129</v>
      </c>
      <c r="L129" s="22">
        <v>21.670999999999999</v>
      </c>
      <c r="M129" s="22">
        <v>0.376</v>
      </c>
      <c r="N129" s="22" t="s">
        <v>113</v>
      </c>
      <c r="O129" s="22">
        <v>0.69499999999999995</v>
      </c>
      <c r="P129" s="22" t="s">
        <v>113</v>
      </c>
      <c r="Q129" s="22">
        <v>2.5999999999999999E-2</v>
      </c>
      <c r="R129" s="22">
        <f t="shared" si="9"/>
        <v>99.71500016064094</v>
      </c>
      <c r="S129" s="22">
        <v>1.0541749881293125</v>
      </c>
      <c r="T129" s="22">
        <v>4.0844447426644832</v>
      </c>
      <c r="U129" s="22">
        <f t="shared" si="10"/>
        <v>85.387886575719108</v>
      </c>
      <c r="V129" s="14">
        <v>1.9204506265649888</v>
      </c>
      <c r="W129" s="14">
        <v>7.9549373435011228E-2</v>
      </c>
      <c r="X129" s="14">
        <v>1.9331556129019073E-2</v>
      </c>
      <c r="Y129" s="14">
        <v>1.8659379191757794E-2</v>
      </c>
      <c r="Z129" s="14">
        <v>2.0171038732236902E-2</v>
      </c>
      <c r="AA129" s="14">
        <v>2.9120533977201428E-2</v>
      </c>
      <c r="AB129" s="14">
        <v>0.12539196951041898</v>
      </c>
      <c r="AC129" s="14">
        <v>0.90288987573753732</v>
      </c>
      <c r="AD129" s="14">
        <v>0.8523553737829288</v>
      </c>
      <c r="AE129" s="14">
        <v>4.0109177716844205E-3</v>
      </c>
      <c r="AF129" s="14">
        <v>2.6119762999688913E-2</v>
      </c>
      <c r="AG129" s="14">
        <v>1.8283235857825863E-4</v>
      </c>
      <c r="AH129" s="16">
        <v>44.631596465068498</v>
      </c>
      <c r="AI129" s="16">
        <v>47.277717517595235</v>
      </c>
      <c r="AJ129" s="16">
        <v>8.0906860173362585</v>
      </c>
    </row>
    <row r="130" spans="1:36" s="8" customFormat="1">
      <c r="A130" s="12" t="s">
        <v>42</v>
      </c>
      <c r="B130" s="8" t="s">
        <v>70</v>
      </c>
      <c r="C130" s="13" t="s">
        <v>105</v>
      </c>
      <c r="D130" s="8" t="s">
        <v>36</v>
      </c>
      <c r="E130" s="13" t="s">
        <v>73</v>
      </c>
      <c r="F130" s="22">
        <v>52.067</v>
      </c>
      <c r="G130" s="22">
        <v>0.70099999999999996</v>
      </c>
      <c r="H130" s="22">
        <v>2.3220000000000001</v>
      </c>
      <c r="I130" s="22">
        <f t="shared" si="8"/>
        <v>5.0190002440839194</v>
      </c>
      <c r="J130" s="22">
        <v>16.437999999999999</v>
      </c>
      <c r="K130" s="22">
        <v>0.151</v>
      </c>
      <c r="L130" s="22">
        <v>21.762</v>
      </c>
      <c r="M130" s="22">
        <v>0.41899999999999998</v>
      </c>
      <c r="N130" s="22" t="s">
        <v>113</v>
      </c>
      <c r="O130" s="22">
        <v>0.72599999999999998</v>
      </c>
      <c r="P130" s="22" t="s">
        <v>113</v>
      </c>
      <c r="Q130" s="22">
        <v>3.2000000000000001E-2</v>
      </c>
      <c r="R130" s="22">
        <f t="shared" si="9"/>
        <v>99.637000244083907</v>
      </c>
      <c r="S130" s="22">
        <v>1.6017532748085066</v>
      </c>
      <c r="T130" s="22">
        <v>3.5777293315788516</v>
      </c>
      <c r="U130" s="22">
        <f t="shared" si="10"/>
        <v>85.376422188679868</v>
      </c>
      <c r="V130" s="14">
        <v>1.9125705264864281</v>
      </c>
      <c r="W130" s="14">
        <v>8.7429473513571887E-2</v>
      </c>
      <c r="X130" s="14">
        <v>1.9371938482348562E-2</v>
      </c>
      <c r="Y130" s="14">
        <v>1.3095239454079699E-2</v>
      </c>
      <c r="Z130" s="14">
        <v>2.1084648626242913E-2</v>
      </c>
      <c r="AA130" s="14">
        <v>4.4276015994474824E-2</v>
      </c>
      <c r="AB130" s="14">
        <v>0.1099082945207064</v>
      </c>
      <c r="AC130" s="14">
        <v>0.90014490018842241</v>
      </c>
      <c r="AD130" s="14">
        <v>0.85649897171674627</v>
      </c>
      <c r="AE130" s="14">
        <v>4.6980462085754642E-3</v>
      </c>
      <c r="AF130" s="14">
        <v>2.910960694861053E-2</v>
      </c>
      <c r="AG130" s="14">
        <v>4.5712397743848056E-5</v>
      </c>
      <c r="AH130" s="16">
        <v>44.823442505011727</v>
      </c>
      <c r="AI130" s="16">
        <v>47.107579240759058</v>
      </c>
      <c r="AJ130" s="16">
        <v>8.0689782542292061</v>
      </c>
    </row>
    <row r="131" spans="1:36" s="8" customFormat="1">
      <c r="A131" s="12" t="s">
        <v>42</v>
      </c>
      <c r="B131" s="8" t="s">
        <v>70</v>
      </c>
      <c r="C131" s="13" t="s">
        <v>105</v>
      </c>
      <c r="D131" s="8" t="s">
        <v>36</v>
      </c>
      <c r="E131" s="13" t="s">
        <v>73</v>
      </c>
      <c r="F131" s="22">
        <v>51.963999999999999</v>
      </c>
      <c r="G131" s="22">
        <v>0.61199999999999999</v>
      </c>
      <c r="H131" s="22">
        <v>2.1880000000000002</v>
      </c>
      <c r="I131" s="22">
        <f t="shared" si="8"/>
        <v>5.4750002473516917</v>
      </c>
      <c r="J131" s="22">
        <v>17.100000000000001</v>
      </c>
      <c r="K131" s="22">
        <v>0.15</v>
      </c>
      <c r="L131" s="22">
        <v>20.49</v>
      </c>
      <c r="M131" s="22">
        <v>0.374</v>
      </c>
      <c r="N131" s="22" t="s">
        <v>113</v>
      </c>
      <c r="O131" s="22">
        <v>0.76</v>
      </c>
      <c r="P131" s="22" t="s">
        <v>113</v>
      </c>
      <c r="Q131" s="22">
        <v>3.7999999999999999E-2</v>
      </c>
      <c r="R131" s="22">
        <f t="shared" si="9"/>
        <v>99.151000247351689</v>
      </c>
      <c r="S131" s="22">
        <v>1.6231974005529148</v>
      </c>
      <c r="T131" s="22">
        <v>4.0144337322306649</v>
      </c>
      <c r="U131" s="22">
        <f t="shared" si="10"/>
        <v>84.773633498697251</v>
      </c>
      <c r="V131" s="14">
        <v>1.9153846538919321</v>
      </c>
      <c r="W131" s="14">
        <v>8.4615346108067868E-2</v>
      </c>
      <c r="X131" s="14">
        <v>1.6970905344526943E-2</v>
      </c>
      <c r="Y131" s="14">
        <v>1.0435605623652824E-2</v>
      </c>
      <c r="Z131" s="14">
        <v>2.2148374858860603E-2</v>
      </c>
      <c r="AA131" s="14">
        <v>4.5023865603079354E-2</v>
      </c>
      <c r="AB131" s="14">
        <v>0.12375017061599464</v>
      </c>
      <c r="AC131" s="14">
        <v>0.93963262036320783</v>
      </c>
      <c r="AD131" s="14">
        <v>0.80922357051071991</v>
      </c>
      <c r="AE131" s="14">
        <v>4.6830643082319719E-3</v>
      </c>
      <c r="AF131" s="14">
        <v>2.6107937859356292E-2</v>
      </c>
      <c r="AG131" s="14">
        <v>1.8372685581398622E-4</v>
      </c>
      <c r="AH131" s="16">
        <v>42.199145543165976</v>
      </c>
      <c r="AI131" s="16">
        <v>48.999677158178066</v>
      </c>
      <c r="AJ131" s="16">
        <v>8.8011772986559595</v>
      </c>
    </row>
    <row r="132" spans="1:36" s="8" customFormat="1">
      <c r="A132" s="12" t="s">
        <v>42</v>
      </c>
      <c r="B132" s="8" t="s">
        <v>70</v>
      </c>
      <c r="C132" s="13" t="s">
        <v>105</v>
      </c>
      <c r="D132" s="8" t="s">
        <v>36</v>
      </c>
      <c r="E132" s="13" t="s">
        <v>73</v>
      </c>
      <c r="F132" s="22">
        <v>51.545000000000002</v>
      </c>
      <c r="G132" s="22">
        <v>0.74199999999999999</v>
      </c>
      <c r="H132" s="22">
        <v>2.444</v>
      </c>
      <c r="I132" s="22">
        <f t="shared" si="8"/>
        <v>5.2470003347195977</v>
      </c>
      <c r="J132" s="22">
        <v>16.454999999999998</v>
      </c>
      <c r="K132" s="22">
        <v>0.14899999999999999</v>
      </c>
      <c r="L132" s="22">
        <v>21.488</v>
      </c>
      <c r="M132" s="22">
        <v>0.42699999999999999</v>
      </c>
      <c r="N132" s="22" t="s">
        <v>113</v>
      </c>
      <c r="O132" s="22">
        <v>0.81899999999999995</v>
      </c>
      <c r="P132" s="22" t="s">
        <v>113</v>
      </c>
      <c r="Q132" s="22">
        <v>3.6999999999999998E-2</v>
      </c>
      <c r="R132" s="22">
        <f t="shared" si="9"/>
        <v>99.35300033471961</v>
      </c>
      <c r="S132" s="22">
        <v>2.1965323012704343</v>
      </c>
      <c r="T132" s="22">
        <v>3.2705423096361947</v>
      </c>
      <c r="U132" s="22">
        <f t="shared" si="10"/>
        <v>84.826309350812153</v>
      </c>
      <c r="V132" s="14">
        <v>1.8991771650873488</v>
      </c>
      <c r="W132" s="14">
        <v>0.1008228349126512</v>
      </c>
      <c r="X132" s="14">
        <v>2.0567570792620608E-2</v>
      </c>
      <c r="Y132" s="14">
        <v>5.3066020324765983E-3</v>
      </c>
      <c r="Z132" s="14">
        <v>2.385820034945673E-2</v>
      </c>
      <c r="AA132" s="14">
        <v>6.090241881716367E-2</v>
      </c>
      <c r="AB132" s="14">
        <v>0.1007782450754378</v>
      </c>
      <c r="AC132" s="14">
        <v>0.90382711911944713</v>
      </c>
      <c r="AD132" s="14">
        <v>0.84829726643015235</v>
      </c>
      <c r="AE132" s="14">
        <v>4.6499752084270454E-3</v>
      </c>
      <c r="AF132" s="14">
        <v>2.9715361905993921E-2</v>
      </c>
      <c r="AG132" s="14">
        <v>9.1578774590083531E-5</v>
      </c>
      <c r="AH132" s="16">
        <v>44.325166070462494</v>
      </c>
      <c r="AI132" s="16">
        <v>47.22670782914264</v>
      </c>
      <c r="AJ132" s="16">
        <v>8.4481261003948678</v>
      </c>
    </row>
    <row r="133" spans="1:36" s="8" customFormat="1">
      <c r="A133" s="12" t="s">
        <v>42</v>
      </c>
      <c r="B133" s="8" t="s">
        <v>70</v>
      </c>
      <c r="C133" s="13" t="s">
        <v>105</v>
      </c>
      <c r="D133" s="8" t="s">
        <v>36</v>
      </c>
      <c r="E133" s="13" t="s">
        <v>73</v>
      </c>
      <c r="F133" s="22">
        <v>51.853000000000002</v>
      </c>
      <c r="G133" s="22">
        <v>0.69299999999999995</v>
      </c>
      <c r="H133" s="22">
        <v>2.1589999999999998</v>
      </c>
      <c r="I133" s="22">
        <f t="shared" si="8"/>
        <v>5.8650003631044321</v>
      </c>
      <c r="J133" s="22">
        <v>17.658999999999999</v>
      </c>
      <c r="K133" s="22">
        <v>0.126</v>
      </c>
      <c r="L133" s="22">
        <v>19.829999999999998</v>
      </c>
      <c r="M133" s="22">
        <v>0.40200000000000002</v>
      </c>
      <c r="N133" s="22" t="s">
        <v>113</v>
      </c>
      <c r="O133" s="22">
        <v>0.75900000000000001</v>
      </c>
      <c r="P133" s="22" t="s">
        <v>113</v>
      </c>
      <c r="Q133" s="22">
        <v>0.04</v>
      </c>
      <c r="R133" s="22">
        <f t="shared" si="9"/>
        <v>99.386000363104444</v>
      </c>
      <c r="S133" s="22">
        <v>2.3828022556310411</v>
      </c>
      <c r="T133" s="22">
        <v>3.7209350845720324</v>
      </c>
      <c r="U133" s="22">
        <f t="shared" si="10"/>
        <v>84.294595808751779</v>
      </c>
      <c r="V133" s="14">
        <v>1.904313020231317</v>
      </c>
      <c r="W133" s="14">
        <v>9.3448603116307927E-2</v>
      </c>
      <c r="X133" s="14">
        <v>1.9146872402221134E-2</v>
      </c>
      <c r="Y133" s="14">
        <v>0</v>
      </c>
      <c r="Z133" s="14">
        <v>2.2038451102507094E-2</v>
      </c>
      <c r="AA133" s="14">
        <v>6.5852226431914157E-2</v>
      </c>
      <c r="AB133" s="14">
        <v>0.11428378775499032</v>
      </c>
      <c r="AC133" s="14">
        <v>0.9668054746272382</v>
      </c>
      <c r="AD133" s="14">
        <v>0.78029765070745338</v>
      </c>
      <c r="AE133" s="14">
        <v>3.9194075700143063E-3</v>
      </c>
      <c r="AF133" s="14">
        <v>2.7971000988656604E-2</v>
      </c>
      <c r="AG133" s="14">
        <v>0</v>
      </c>
      <c r="AH133" s="16">
        <v>40.487847859978025</v>
      </c>
      <c r="AI133" s="16">
        <v>50.165309265524307</v>
      </c>
      <c r="AJ133" s="16">
        <v>9.3468428744976677</v>
      </c>
    </row>
    <row r="134" spans="1:36" s="8" customFormat="1">
      <c r="A134" s="12" t="s">
        <v>42</v>
      </c>
      <c r="B134" s="8" t="s">
        <v>70</v>
      </c>
      <c r="C134" s="13" t="s">
        <v>105</v>
      </c>
      <c r="D134" s="8" t="s">
        <v>36</v>
      </c>
      <c r="E134" s="13" t="s">
        <v>73</v>
      </c>
      <c r="F134" s="22">
        <v>52.012</v>
      </c>
      <c r="G134" s="22">
        <v>0.71799999999999997</v>
      </c>
      <c r="H134" s="22">
        <v>2.3570000000000002</v>
      </c>
      <c r="I134" s="22">
        <f t="shared" si="8"/>
        <v>5.3110002146014903</v>
      </c>
      <c r="J134" s="22">
        <v>16.959</v>
      </c>
      <c r="K134" s="22">
        <v>0.13300000000000001</v>
      </c>
      <c r="L134" s="22">
        <v>20.884</v>
      </c>
      <c r="M134" s="22">
        <v>0.35</v>
      </c>
      <c r="N134" s="22" t="s">
        <v>113</v>
      </c>
      <c r="O134" s="22">
        <v>0.79900000000000004</v>
      </c>
      <c r="P134" s="22">
        <v>1.7999999999999999E-2</v>
      </c>
      <c r="Q134" s="22">
        <v>3.9E-2</v>
      </c>
      <c r="R134" s="22">
        <f t="shared" si="9"/>
        <v>99.580000214601498</v>
      </c>
      <c r="S134" s="22">
        <v>1.4082805660680411</v>
      </c>
      <c r="T134" s="22">
        <v>4.0438176538149699</v>
      </c>
      <c r="U134" s="22">
        <f t="shared" si="10"/>
        <v>85.057123160680675</v>
      </c>
      <c r="V134" s="14">
        <v>1.9104753830515411</v>
      </c>
      <c r="W134" s="14">
        <v>8.9524616948458924E-2</v>
      </c>
      <c r="X134" s="14">
        <v>1.9840951525020922E-2</v>
      </c>
      <c r="Y134" s="14">
        <v>1.2511329545592031E-2</v>
      </c>
      <c r="Z134" s="14">
        <v>2.3203821456340215E-2</v>
      </c>
      <c r="AA134" s="14">
        <v>3.8926476073185452E-2</v>
      </c>
      <c r="AB134" s="14">
        <v>0.12422172043309745</v>
      </c>
      <c r="AC134" s="14">
        <v>0.92863848505286617</v>
      </c>
      <c r="AD134" s="14">
        <v>0.82191084894461675</v>
      </c>
      <c r="AE134" s="14">
        <v>4.137852126052043E-3</v>
      </c>
      <c r="AF134" s="14">
        <v>2.4305990464805891E-2</v>
      </c>
      <c r="AG134" s="14">
        <v>0</v>
      </c>
      <c r="AH134" s="16">
        <v>42.948837830618679</v>
      </c>
      <c r="AI134" s="16">
        <v>48.525875706617505</v>
      </c>
      <c r="AJ134" s="16">
        <v>8.525286462763809</v>
      </c>
    </row>
    <row r="135" spans="1:36" s="8" customFormat="1">
      <c r="A135" s="12" t="s">
        <v>44</v>
      </c>
      <c r="B135" s="8" t="s">
        <v>34</v>
      </c>
      <c r="C135" s="12" t="s">
        <v>49</v>
      </c>
      <c r="D135" s="8" t="s">
        <v>17</v>
      </c>
      <c r="E135" s="13" t="s">
        <v>73</v>
      </c>
      <c r="F135" s="22">
        <v>54.774000000000001</v>
      </c>
      <c r="G135" s="22">
        <v>0.122</v>
      </c>
      <c r="H135" s="22">
        <v>0.436</v>
      </c>
      <c r="I135" s="22">
        <f t="shared" si="8"/>
        <v>2.6100000391979754</v>
      </c>
      <c r="J135" s="22">
        <v>17.137</v>
      </c>
      <c r="K135" s="22">
        <v>9.9000000000000005E-2</v>
      </c>
      <c r="L135" s="22">
        <v>25.228000000000002</v>
      </c>
      <c r="M135" s="22">
        <v>5.3999999999999999E-2</v>
      </c>
      <c r="N135" s="22" t="s">
        <v>113</v>
      </c>
      <c r="O135" s="22">
        <v>0.14199999999999999</v>
      </c>
      <c r="P135" s="22" t="s">
        <v>113</v>
      </c>
      <c r="Q135" s="22">
        <v>4.0000000000000001E-3</v>
      </c>
      <c r="R135" s="22">
        <f t="shared" si="9"/>
        <v>100.60600003919798</v>
      </c>
      <c r="S135" s="22">
        <v>0.25722909474764072</v>
      </c>
      <c r="T135" s="22">
        <v>2.3785431613251289</v>
      </c>
      <c r="U135" s="22">
        <f t="shared" si="10"/>
        <v>92.128672556404979</v>
      </c>
      <c r="V135" s="14">
        <v>1.983726508400113</v>
      </c>
      <c r="W135" s="14">
        <v>1.6273491599887002E-2</v>
      </c>
      <c r="X135" s="14">
        <v>3.3240483304436182E-3</v>
      </c>
      <c r="Y135" s="14">
        <v>2.336644588166098E-3</v>
      </c>
      <c r="Z135" s="14">
        <v>4.0660295196421406E-3</v>
      </c>
      <c r="AA135" s="14">
        <v>7.0104426383277496E-3</v>
      </c>
      <c r="AB135" s="14">
        <v>7.2042115889604505E-2</v>
      </c>
      <c r="AC135" s="14">
        <v>0.92523207840907207</v>
      </c>
      <c r="AD135" s="14">
        <v>0.97895628278653357</v>
      </c>
      <c r="AE135" s="14">
        <v>3.0368823468808741E-3</v>
      </c>
      <c r="AF135" s="14">
        <v>3.7742622412974035E-3</v>
      </c>
      <c r="AG135" s="14">
        <v>0</v>
      </c>
      <c r="AH135" s="16">
        <v>49.361440309682564</v>
      </c>
      <c r="AI135" s="16">
        <v>46.652530673784625</v>
      </c>
      <c r="AJ135" s="16">
        <v>3.9860290165328038</v>
      </c>
    </row>
    <row r="136" spans="1:36" s="8" customFormat="1">
      <c r="A136" s="12" t="s">
        <v>44</v>
      </c>
      <c r="B136" s="8" t="s">
        <v>34</v>
      </c>
      <c r="C136" s="12" t="s">
        <v>49</v>
      </c>
      <c r="D136" s="8" t="s">
        <v>17</v>
      </c>
      <c r="E136" s="13" t="s">
        <v>73</v>
      </c>
      <c r="F136" s="22">
        <v>53.518999999999998</v>
      </c>
      <c r="G136" s="22">
        <v>0.27</v>
      </c>
      <c r="H136" s="22">
        <v>1.4710000000000001</v>
      </c>
      <c r="I136" s="22">
        <f t="shared" si="8"/>
        <v>4.812000134972477</v>
      </c>
      <c r="J136" s="22">
        <v>16.277999999999999</v>
      </c>
      <c r="K136" s="22">
        <v>0.14899999999999999</v>
      </c>
      <c r="L136" s="22">
        <v>23.006</v>
      </c>
      <c r="M136" s="22">
        <v>0.33600000000000002</v>
      </c>
      <c r="N136" s="22" t="s">
        <v>113</v>
      </c>
      <c r="O136" s="22">
        <v>0.247</v>
      </c>
      <c r="P136" s="22" t="s">
        <v>113</v>
      </c>
      <c r="Q136" s="22">
        <v>1.2999999999999999E-2</v>
      </c>
      <c r="R136" s="22">
        <f t="shared" si="9"/>
        <v>100.10100013497248</v>
      </c>
      <c r="S136" s="22">
        <v>0.88573064254447698</v>
      </c>
      <c r="T136" s="22">
        <v>4.0150123394791946</v>
      </c>
      <c r="U136" s="22">
        <f t="shared" si="10"/>
        <v>85.775548213606243</v>
      </c>
      <c r="V136" s="14">
        <v>1.9570042245363617</v>
      </c>
      <c r="W136" s="14">
        <v>4.2995775463638308E-2</v>
      </c>
      <c r="X136" s="14">
        <v>7.4275861352225197E-3</v>
      </c>
      <c r="Y136" s="14">
        <v>2.0398810314318491E-2</v>
      </c>
      <c r="Z136" s="14">
        <v>7.1409430568001898E-3</v>
      </c>
      <c r="AA136" s="14">
        <v>2.4372689413803834E-2</v>
      </c>
      <c r="AB136" s="14">
        <v>0.12278314155926842</v>
      </c>
      <c r="AC136" s="14">
        <v>0.88734674960312421</v>
      </c>
      <c r="AD136" s="14">
        <v>0.90135946772093756</v>
      </c>
      <c r="AE136" s="14">
        <v>4.6148275284154088E-3</v>
      </c>
      <c r="AF136" s="14">
        <v>2.344989494112525E-2</v>
      </c>
      <c r="AG136" s="14">
        <v>0</v>
      </c>
      <c r="AH136" s="16">
        <v>46.561141508704679</v>
      </c>
      <c r="AI136" s="16">
        <v>45.837292506646939</v>
      </c>
      <c r="AJ136" s="16">
        <v>7.6015659846483761</v>
      </c>
    </row>
    <row r="137" spans="1:36" s="8" customFormat="1">
      <c r="A137" s="12" t="s">
        <v>44</v>
      </c>
      <c r="B137" s="8" t="s">
        <v>34</v>
      </c>
      <c r="C137" s="12" t="s">
        <v>49</v>
      </c>
      <c r="D137" s="8" t="s">
        <v>17</v>
      </c>
      <c r="E137" s="13" t="s">
        <v>73</v>
      </c>
      <c r="F137" s="22">
        <v>53.118000000000002</v>
      </c>
      <c r="G137" s="22">
        <v>0.29799999999999999</v>
      </c>
      <c r="H137" s="22">
        <v>1.425</v>
      </c>
      <c r="I137" s="22">
        <f t="shared" si="8"/>
        <v>4.9570002194322722</v>
      </c>
      <c r="J137" s="22">
        <v>16.315000000000001</v>
      </c>
      <c r="K137" s="22">
        <v>0.13200000000000001</v>
      </c>
      <c r="L137" s="22">
        <v>22.539000000000001</v>
      </c>
      <c r="M137" s="22">
        <v>0.433</v>
      </c>
      <c r="N137" s="22" t="s">
        <v>113</v>
      </c>
      <c r="O137" s="22">
        <v>0.35599999999999998</v>
      </c>
      <c r="P137" s="22" t="s">
        <v>113</v>
      </c>
      <c r="Q137" s="22">
        <v>1.7000000000000001E-2</v>
      </c>
      <c r="R137" s="22">
        <f t="shared" si="9"/>
        <v>99.590000219432284</v>
      </c>
      <c r="S137" s="22">
        <v>1.4399816378758696</v>
      </c>
      <c r="T137" s="22">
        <v>3.6612927706930054</v>
      </c>
      <c r="U137" s="22">
        <f t="shared" si="10"/>
        <v>85.437731993080959</v>
      </c>
      <c r="V137" s="14">
        <v>1.951199528568218</v>
      </c>
      <c r="W137" s="14">
        <v>4.8800471431782011E-2</v>
      </c>
      <c r="X137" s="14">
        <v>8.2352424861510259E-3</v>
      </c>
      <c r="Y137" s="14">
        <v>1.2891770747671789E-2</v>
      </c>
      <c r="Z137" s="14">
        <v>1.0339149362769575E-2</v>
      </c>
      <c r="AA137" s="14">
        <v>3.9804753002351798E-2</v>
      </c>
      <c r="AB137" s="14">
        <v>0.11247668540421611</v>
      </c>
      <c r="AC137" s="14">
        <v>0.89341983777383971</v>
      </c>
      <c r="AD137" s="14">
        <v>0.88709013087505539</v>
      </c>
      <c r="AE137" s="14">
        <v>4.1069492105514664E-3</v>
      </c>
      <c r="AF137" s="14">
        <v>3.0370203300350129E-2</v>
      </c>
      <c r="AG137" s="14">
        <v>0</v>
      </c>
      <c r="AH137" s="16">
        <v>45.896837477485718</v>
      </c>
      <c r="AI137" s="16">
        <v>46.22432790794182</v>
      </c>
      <c r="AJ137" s="16">
        <v>7.8788346145724599</v>
      </c>
    </row>
    <row r="138" spans="1:36" s="8" customFormat="1">
      <c r="A138" s="12" t="s">
        <v>44</v>
      </c>
      <c r="B138" s="8" t="s">
        <v>34</v>
      </c>
      <c r="C138" s="12" t="s">
        <v>49</v>
      </c>
      <c r="D138" s="8" t="s">
        <v>17</v>
      </c>
      <c r="E138" s="13" t="s">
        <v>73</v>
      </c>
      <c r="F138" s="22">
        <v>53.179000000000002</v>
      </c>
      <c r="G138" s="22">
        <v>0.32300000000000001</v>
      </c>
      <c r="H138" s="22">
        <v>1.2649999999999999</v>
      </c>
      <c r="I138" s="22">
        <f t="shared" si="8"/>
        <v>4.6300002409635095</v>
      </c>
      <c r="J138" s="22">
        <v>16.541</v>
      </c>
      <c r="K138" s="22">
        <v>0.122</v>
      </c>
      <c r="L138" s="22">
        <v>22.867999999999999</v>
      </c>
      <c r="M138" s="22">
        <v>0.376</v>
      </c>
      <c r="N138" s="22" t="s">
        <v>113</v>
      </c>
      <c r="O138" s="22">
        <v>0.32300000000000001</v>
      </c>
      <c r="P138" s="22" t="s">
        <v>113</v>
      </c>
      <c r="Q138" s="22">
        <v>1.4E-2</v>
      </c>
      <c r="R138" s="22">
        <f t="shared" si="9"/>
        <v>99.641000240963507</v>
      </c>
      <c r="S138" s="22">
        <v>1.5812761983621559</v>
      </c>
      <c r="T138" s="22">
        <v>3.2071547720766524</v>
      </c>
      <c r="U138" s="22">
        <f t="shared" si="10"/>
        <v>86.428612757020545</v>
      </c>
      <c r="V138" s="14">
        <v>1.9506201128817007</v>
      </c>
      <c r="W138" s="14">
        <v>4.9379887118299326E-2</v>
      </c>
      <c r="X138" s="14">
        <v>8.9132320544357616E-3</v>
      </c>
      <c r="Y138" s="14">
        <v>5.30644298732591E-3</v>
      </c>
      <c r="Z138" s="14">
        <v>9.3672022524206224E-3</v>
      </c>
      <c r="AA138" s="14">
        <v>4.3647389768927028E-2</v>
      </c>
      <c r="AB138" s="14">
        <v>9.8383107058250846E-2</v>
      </c>
      <c r="AC138" s="14">
        <v>0.90448806109271651</v>
      </c>
      <c r="AD138" s="14">
        <v>0.89873954510118326</v>
      </c>
      <c r="AE138" s="14">
        <v>3.7903367412771066E-3</v>
      </c>
      <c r="AF138" s="14">
        <v>2.6379706664628261E-2</v>
      </c>
      <c r="AG138" s="14">
        <v>9.2325952347922075E-5</v>
      </c>
      <c r="AH138" s="16">
        <v>46.201557711308247</v>
      </c>
      <c r="AI138" s="16">
        <v>46.497072017744273</v>
      </c>
      <c r="AJ138" s="16">
        <v>7.301370270947479</v>
      </c>
    </row>
    <row r="139" spans="1:36" s="8" customFormat="1">
      <c r="A139" s="12" t="s">
        <v>44</v>
      </c>
      <c r="B139" s="8" t="s">
        <v>34</v>
      </c>
      <c r="C139" s="12" t="s">
        <v>49</v>
      </c>
      <c r="D139" s="8" t="s">
        <v>17</v>
      </c>
      <c r="E139" s="13" t="s">
        <v>73</v>
      </c>
      <c r="F139" s="22">
        <v>53.911999999999999</v>
      </c>
      <c r="G139" s="22">
        <v>8.7999999999999995E-2</v>
      </c>
      <c r="H139" s="22">
        <v>0.51500000000000001</v>
      </c>
      <c r="I139" s="22">
        <f t="shared" si="8"/>
        <v>3.3640001192455258</v>
      </c>
      <c r="J139" s="22">
        <v>16.866</v>
      </c>
      <c r="K139" s="22">
        <v>0.13900000000000001</v>
      </c>
      <c r="L139" s="22">
        <v>23.87</v>
      </c>
      <c r="M139" s="22">
        <v>0.23400000000000001</v>
      </c>
      <c r="N139" s="22" t="s">
        <v>113</v>
      </c>
      <c r="O139" s="22">
        <v>0.41099999999999998</v>
      </c>
      <c r="P139" s="22" t="s">
        <v>113</v>
      </c>
      <c r="Q139" s="22">
        <v>4.0000000000000001E-3</v>
      </c>
      <c r="R139" s="22">
        <f t="shared" si="9"/>
        <v>99.403000119245533</v>
      </c>
      <c r="S139" s="22">
        <v>0.78252558827973795</v>
      </c>
      <c r="T139" s="22">
        <v>2.6598770895527428</v>
      </c>
      <c r="U139" s="22">
        <f t="shared" si="10"/>
        <v>89.936952504341889</v>
      </c>
      <c r="V139" s="14">
        <v>1.9780689547666404</v>
      </c>
      <c r="W139" s="14">
        <v>2.1931045233359647E-2</v>
      </c>
      <c r="X139" s="14">
        <v>2.4290632041254136E-3</v>
      </c>
      <c r="Y139" s="14">
        <v>3.3888903721931637E-4</v>
      </c>
      <c r="Z139" s="14">
        <v>1.1922645990043423E-2</v>
      </c>
      <c r="AA139" s="14">
        <v>2.1605909002812181E-2</v>
      </c>
      <c r="AB139" s="14">
        <v>8.1617941275390807E-2</v>
      </c>
      <c r="AC139" s="14">
        <v>0.92252177312082129</v>
      </c>
      <c r="AD139" s="14">
        <v>0.93838604104381984</v>
      </c>
      <c r="AE139" s="14">
        <v>4.3197261637921676E-3</v>
      </c>
      <c r="AF139" s="14">
        <v>1.6554172510964305E-2</v>
      </c>
      <c r="AG139" s="14">
        <v>9.3096488101614808E-5</v>
      </c>
      <c r="AH139" s="16">
        <v>47.776127131986712</v>
      </c>
      <c r="AI139" s="16">
        <v>46.968428330007526</v>
      </c>
      <c r="AJ139" s="16">
        <v>5.2554445380057553</v>
      </c>
    </row>
    <row r="140" spans="1:36" s="8" customFormat="1">
      <c r="A140" s="12" t="s">
        <v>44</v>
      </c>
      <c r="B140" s="8" t="s">
        <v>34</v>
      </c>
      <c r="C140" s="12" t="s">
        <v>49</v>
      </c>
      <c r="D140" s="8" t="s">
        <v>17</v>
      </c>
      <c r="E140" s="13" t="s">
        <v>73</v>
      </c>
      <c r="F140" s="22">
        <v>55.238</v>
      </c>
      <c r="G140" s="22">
        <v>0.04</v>
      </c>
      <c r="H140" s="22">
        <v>0.17</v>
      </c>
      <c r="I140" s="22">
        <f t="shared" si="8"/>
        <v>2.6120000000000001</v>
      </c>
      <c r="J140" s="22">
        <v>17.190000000000001</v>
      </c>
      <c r="K140" s="22">
        <v>7.9000000000000001E-2</v>
      </c>
      <c r="L140" s="22">
        <v>25.18</v>
      </c>
      <c r="M140" s="22">
        <v>4.9000000000000002E-2</v>
      </c>
      <c r="N140" s="22" t="s">
        <v>113</v>
      </c>
      <c r="O140" s="22">
        <v>0.17599999999999999</v>
      </c>
      <c r="P140" s="22" t="s">
        <v>113</v>
      </c>
      <c r="Q140" s="22">
        <v>2E-3</v>
      </c>
      <c r="R140" s="22">
        <f t="shared" si="9"/>
        <v>100.73599999999999</v>
      </c>
      <c r="S140" s="22">
        <v>0</v>
      </c>
      <c r="T140" s="22">
        <v>2.6120000000000001</v>
      </c>
      <c r="U140" s="22">
        <f t="shared" si="10"/>
        <v>92.145494479109757</v>
      </c>
      <c r="V140" s="14">
        <v>1.9984193976185538</v>
      </c>
      <c r="W140" s="14">
        <v>1.5806023814461945E-3</v>
      </c>
      <c r="X140" s="14">
        <v>1.088701551317853E-3</v>
      </c>
      <c r="Y140" s="14">
        <v>5.6679842686679629E-3</v>
      </c>
      <c r="Z140" s="14">
        <v>5.034266500671911E-3</v>
      </c>
      <c r="AA140" s="14">
        <v>0</v>
      </c>
      <c r="AB140" s="14">
        <v>7.9029629718222458E-2</v>
      </c>
      <c r="AC140" s="14">
        <v>0.92711394409852221</v>
      </c>
      <c r="AD140" s="14">
        <v>0.97606233197122982</v>
      </c>
      <c r="AE140" s="14">
        <v>2.4208128457613247E-3</v>
      </c>
      <c r="AF140" s="14">
        <v>3.4308784726273306E-3</v>
      </c>
      <c r="AG140" s="14">
        <v>0</v>
      </c>
      <c r="AH140" s="16">
        <v>49.241218034976114</v>
      </c>
      <c r="AI140" s="16">
        <v>46.771828365124975</v>
      </c>
      <c r="AJ140" s="16">
        <v>3.9869535998989103</v>
      </c>
    </row>
    <row r="141" spans="1:36" s="8" customFormat="1">
      <c r="A141" s="12" t="s">
        <v>44</v>
      </c>
      <c r="B141" s="8" t="s">
        <v>34</v>
      </c>
      <c r="C141" s="12" t="s">
        <v>49</v>
      </c>
      <c r="D141" s="8" t="s">
        <v>17</v>
      </c>
      <c r="E141" s="13" t="s">
        <v>73</v>
      </c>
      <c r="F141" s="22">
        <v>51.506999999999998</v>
      </c>
      <c r="G141" s="22">
        <v>0.63</v>
      </c>
      <c r="H141" s="22">
        <v>2.899</v>
      </c>
      <c r="I141" s="22">
        <f t="shared" si="8"/>
        <v>5.8380002825338648</v>
      </c>
      <c r="J141" s="22">
        <v>15.893000000000001</v>
      </c>
      <c r="K141" s="22">
        <v>0.13900000000000001</v>
      </c>
      <c r="L141" s="22">
        <v>21.672999999999998</v>
      </c>
      <c r="M141" s="22">
        <v>0.375</v>
      </c>
      <c r="N141" s="22" t="s">
        <v>113</v>
      </c>
      <c r="O141" s="22">
        <v>0.57299999999999995</v>
      </c>
      <c r="P141" s="22" t="s">
        <v>113</v>
      </c>
      <c r="Q141" s="22">
        <v>0.01</v>
      </c>
      <c r="R141" s="22">
        <f t="shared" si="9"/>
        <v>99.537000282533867</v>
      </c>
      <c r="S141" s="22">
        <v>1.8540735740419005</v>
      </c>
      <c r="T141" s="22">
        <v>4.1696894671678892</v>
      </c>
      <c r="U141" s="22">
        <f t="shared" si="10"/>
        <v>82.914223709488724</v>
      </c>
      <c r="V141" s="14">
        <v>1.8987738341337761</v>
      </c>
      <c r="W141" s="14">
        <v>0.1012261658662239</v>
      </c>
      <c r="X141" s="14">
        <v>1.7472204012754469E-2</v>
      </c>
      <c r="Y141" s="14">
        <v>2.4727531584980061E-2</v>
      </c>
      <c r="Z141" s="14">
        <v>1.6700768211876573E-2</v>
      </c>
      <c r="AA141" s="14">
        <v>5.1434196344406359E-2</v>
      </c>
      <c r="AB141" s="14">
        <v>0.12855198269679621</v>
      </c>
      <c r="AC141" s="14">
        <v>0.87341653996761848</v>
      </c>
      <c r="AD141" s="14">
        <v>0.85605003679620928</v>
      </c>
      <c r="AE141" s="14">
        <v>4.3401747533877927E-3</v>
      </c>
      <c r="AF141" s="14">
        <v>2.5984882017439676E-2</v>
      </c>
      <c r="AG141" s="14">
        <v>0</v>
      </c>
      <c r="AH141" s="16">
        <v>44.832218770204463</v>
      </c>
      <c r="AI141" s="16">
        <v>45.741720360050685</v>
      </c>
      <c r="AJ141" s="16">
        <v>9.4260608697448447</v>
      </c>
    </row>
    <row r="142" spans="1:36" s="8" customFormat="1">
      <c r="A142" s="12" t="s">
        <v>18</v>
      </c>
      <c r="B142" s="8" t="s">
        <v>34</v>
      </c>
      <c r="C142" s="12" t="s">
        <v>49</v>
      </c>
      <c r="D142" s="8" t="s">
        <v>17</v>
      </c>
      <c r="E142" s="13" t="s">
        <v>73</v>
      </c>
      <c r="F142" s="22">
        <v>53.103999999999999</v>
      </c>
      <c r="G142" s="22">
        <v>0.31900000000000001</v>
      </c>
      <c r="H142" s="22">
        <v>1.853</v>
      </c>
      <c r="I142" s="22">
        <f t="shared" si="8"/>
        <v>5.4310002302394755</v>
      </c>
      <c r="J142" s="22">
        <v>15.949</v>
      </c>
      <c r="K142" s="22">
        <v>0.14299999999999999</v>
      </c>
      <c r="L142" s="22">
        <v>22.193999999999999</v>
      </c>
      <c r="M142" s="22">
        <v>0.58099999999999996</v>
      </c>
      <c r="N142" s="22" t="s">
        <v>113</v>
      </c>
      <c r="O142" s="22">
        <v>0.38600000000000001</v>
      </c>
      <c r="P142" s="22" t="s">
        <v>113</v>
      </c>
      <c r="Q142" s="22">
        <v>0.01</v>
      </c>
      <c r="R142" s="22">
        <f t="shared" si="9"/>
        <v>99.970000230239492</v>
      </c>
      <c r="S142" s="22">
        <v>1.5109018055321479</v>
      </c>
      <c r="T142" s="22">
        <v>4.0714782250634833</v>
      </c>
      <c r="U142" s="22">
        <f t="shared" si="10"/>
        <v>83.961182115944823</v>
      </c>
      <c r="V142" s="14">
        <v>1.9453523069760927</v>
      </c>
      <c r="W142" s="14">
        <v>5.4647693023907262E-2</v>
      </c>
      <c r="X142" s="14">
        <v>8.7914775606234077E-3</v>
      </c>
      <c r="Y142" s="14">
        <v>2.5354551432751227E-2</v>
      </c>
      <c r="Z142" s="14">
        <v>1.1179777943434435E-2</v>
      </c>
      <c r="AA142" s="14">
        <v>4.1650985424973301E-2</v>
      </c>
      <c r="AB142" s="14">
        <v>0.12473583236144484</v>
      </c>
      <c r="AC142" s="14">
        <v>0.87098972735688052</v>
      </c>
      <c r="AD142" s="14">
        <v>0.87112353520878105</v>
      </c>
      <c r="AE142" s="14">
        <v>4.4370313765719344E-3</v>
      </c>
      <c r="AF142" s="14">
        <v>4.1266156301114874E-2</v>
      </c>
      <c r="AG142" s="14">
        <v>0</v>
      </c>
      <c r="AH142" s="16">
        <v>45.644406525153329</v>
      </c>
      <c r="AI142" s="16">
        <v>45.637395372611174</v>
      </c>
      <c r="AJ142" s="16">
        <v>8.7181981022355064</v>
      </c>
    </row>
    <row r="143" spans="1:36" s="8" customFormat="1">
      <c r="A143" s="12" t="s">
        <v>18</v>
      </c>
      <c r="B143" s="8" t="s">
        <v>34</v>
      </c>
      <c r="C143" s="12" t="s">
        <v>49</v>
      </c>
      <c r="D143" s="8" t="s">
        <v>17</v>
      </c>
      <c r="E143" s="13" t="s">
        <v>73</v>
      </c>
      <c r="F143" s="22">
        <v>52.831000000000003</v>
      </c>
      <c r="G143" s="22">
        <v>0.36199999999999999</v>
      </c>
      <c r="H143" s="22">
        <v>1.8120000000000001</v>
      </c>
      <c r="I143" s="22">
        <f t="shared" si="8"/>
        <v>5.5940002453027233</v>
      </c>
      <c r="J143" s="22">
        <v>16.234999999999999</v>
      </c>
      <c r="K143" s="22">
        <v>0.14499999999999999</v>
      </c>
      <c r="L143" s="22">
        <v>21.875</v>
      </c>
      <c r="M143" s="22">
        <v>0.47899999999999998</v>
      </c>
      <c r="N143" s="22" t="s">
        <v>113</v>
      </c>
      <c r="O143" s="22">
        <v>0.43</v>
      </c>
      <c r="P143" s="22" t="s">
        <v>113</v>
      </c>
      <c r="Q143" s="22">
        <v>1.7000000000000001E-2</v>
      </c>
      <c r="R143" s="22">
        <f t="shared" si="9"/>
        <v>99.780000245302716</v>
      </c>
      <c r="S143" s="22">
        <v>1.6097514399228667</v>
      </c>
      <c r="T143" s="22">
        <v>4.1455325173367239</v>
      </c>
      <c r="U143" s="22">
        <f t="shared" si="10"/>
        <v>83.801667889030867</v>
      </c>
      <c r="V143" s="14">
        <v>1.9392967762188225</v>
      </c>
      <c r="W143" s="14">
        <v>6.070322378117754E-2</v>
      </c>
      <c r="X143" s="14">
        <v>9.9968729901060375E-3</v>
      </c>
      <c r="Y143" s="14">
        <v>1.7688345834638075E-2</v>
      </c>
      <c r="Z143" s="14">
        <v>1.2479544771876863E-2</v>
      </c>
      <c r="AA143" s="14">
        <v>4.4466431492427884E-2</v>
      </c>
      <c r="AB143" s="14">
        <v>0.127263497377827</v>
      </c>
      <c r="AC143" s="14">
        <v>0.88841581877395581</v>
      </c>
      <c r="AD143" s="14">
        <v>0.86035293043245786</v>
      </c>
      <c r="AE143" s="14">
        <v>4.5082592209976869E-3</v>
      </c>
      <c r="AF143" s="14">
        <v>3.4090848826741814E-2</v>
      </c>
      <c r="AG143" s="14">
        <v>0</v>
      </c>
      <c r="AH143" s="16">
        <v>44.798413050410424</v>
      </c>
      <c r="AI143" s="16">
        <v>46.259642295806323</v>
      </c>
      <c r="AJ143" s="16">
        <v>8.9419446537832616</v>
      </c>
    </row>
    <row r="144" spans="1:36" s="8" customFormat="1">
      <c r="A144" s="12" t="s">
        <v>18</v>
      </c>
      <c r="B144" s="8" t="s">
        <v>34</v>
      </c>
      <c r="C144" s="12" t="s">
        <v>49</v>
      </c>
      <c r="D144" s="8" t="s">
        <v>17</v>
      </c>
      <c r="E144" s="13" t="s">
        <v>73</v>
      </c>
      <c r="F144" s="22">
        <v>51.402999999999999</v>
      </c>
      <c r="G144" s="22">
        <v>0.79900000000000004</v>
      </c>
      <c r="H144" s="22">
        <v>3.242</v>
      </c>
      <c r="I144" s="22">
        <f t="shared" si="8"/>
        <v>5.911001304018427</v>
      </c>
      <c r="J144" s="22">
        <v>15.632999999999999</v>
      </c>
      <c r="K144" s="22">
        <v>0.14799999999999999</v>
      </c>
      <c r="L144" s="22">
        <v>21.763000000000002</v>
      </c>
      <c r="M144" s="22">
        <v>0.46200000000000002</v>
      </c>
      <c r="N144" s="22" t="s">
        <v>113</v>
      </c>
      <c r="O144" s="22">
        <v>0.49</v>
      </c>
      <c r="P144" s="22" t="s">
        <v>113</v>
      </c>
      <c r="Q144" s="22">
        <v>0.02</v>
      </c>
      <c r="R144" s="22">
        <f t="shared" si="9"/>
        <v>99.871001304018421</v>
      </c>
      <c r="S144" s="22">
        <v>1.9881894429039395</v>
      </c>
      <c r="T144" s="22">
        <v>4.1220119149068726</v>
      </c>
      <c r="U144" s="22">
        <f t="shared" si="10"/>
        <v>82.500595863501204</v>
      </c>
      <c r="V144" s="14">
        <v>1.8894904965788255</v>
      </c>
      <c r="W144" s="14">
        <v>0.11050950342117449</v>
      </c>
      <c r="X144" s="14">
        <v>2.2095466980633596E-2</v>
      </c>
      <c r="Y144" s="14">
        <v>2.994154289996323E-2</v>
      </c>
      <c r="Z144" s="14">
        <v>1.4240563324741246E-2</v>
      </c>
      <c r="AA144" s="14">
        <v>5.4996116158260611E-2</v>
      </c>
      <c r="AB144" s="14">
        <v>0.12671661768883707</v>
      </c>
      <c r="AC144" s="14">
        <v>0.85665729824326076</v>
      </c>
      <c r="AD144" s="14">
        <v>0.85713285816913087</v>
      </c>
      <c r="AE144" s="14">
        <v>4.6079037000562951E-3</v>
      </c>
      <c r="AF144" s="14">
        <v>3.2926462821284051E-2</v>
      </c>
      <c r="AG144" s="14">
        <v>9.3787461660608317E-5</v>
      </c>
      <c r="AH144" s="16">
        <v>45.219285947246071</v>
      </c>
      <c r="AI144" s="16">
        <v>45.194197094254363</v>
      </c>
      <c r="AJ144" s="16">
        <v>9.5865169584995709</v>
      </c>
    </row>
    <row r="145" spans="1:36" s="8" customFormat="1">
      <c r="A145" s="12" t="s">
        <v>18</v>
      </c>
      <c r="B145" s="8" t="s">
        <v>34</v>
      </c>
      <c r="C145" s="12" t="s">
        <v>49</v>
      </c>
      <c r="D145" s="8" t="s">
        <v>17</v>
      </c>
      <c r="E145" s="13" t="s">
        <v>73</v>
      </c>
      <c r="F145" s="22">
        <v>51.47</v>
      </c>
      <c r="G145" s="22">
        <v>0.69199999999999995</v>
      </c>
      <c r="H145" s="22">
        <v>3.0270000000000001</v>
      </c>
      <c r="I145" s="22">
        <f t="shared" si="8"/>
        <v>5.8230002397102263</v>
      </c>
      <c r="J145" s="22">
        <v>15.737</v>
      </c>
      <c r="K145" s="22">
        <v>0.16300000000000001</v>
      </c>
      <c r="L145" s="22">
        <v>21.619</v>
      </c>
      <c r="M145" s="22">
        <v>0.39400000000000002</v>
      </c>
      <c r="N145" s="22" t="s">
        <v>113</v>
      </c>
      <c r="O145" s="22">
        <v>0.59</v>
      </c>
      <c r="P145" s="22" t="s">
        <v>113</v>
      </c>
      <c r="Q145" s="22">
        <v>1.0999999999999999E-2</v>
      </c>
      <c r="R145" s="22">
        <f t="shared" si="9"/>
        <v>99.526000239710228</v>
      </c>
      <c r="S145" s="22">
        <v>1.5730517609733361</v>
      </c>
      <c r="T145" s="22">
        <v>4.407555187957926</v>
      </c>
      <c r="U145" s="22">
        <f t="shared" si="10"/>
        <v>82.81068111739151</v>
      </c>
      <c r="V145" s="14">
        <v>1.8986167170240316</v>
      </c>
      <c r="W145" s="14">
        <v>0.10138328297596844</v>
      </c>
      <c r="X145" s="14">
        <v>1.9203897809460208E-2</v>
      </c>
      <c r="Y145" s="14">
        <v>3.0215319062476959E-2</v>
      </c>
      <c r="Z145" s="14">
        <v>1.7207191317927556E-2</v>
      </c>
      <c r="AA145" s="14">
        <v>4.3666075049679121E-2</v>
      </c>
      <c r="AB145" s="14">
        <v>0.13597184007853236</v>
      </c>
      <c r="AC145" s="14">
        <v>0.8653934874504291</v>
      </c>
      <c r="AD145" s="14">
        <v>0.85446026206276993</v>
      </c>
      <c r="AE145" s="14">
        <v>5.0927947047548598E-3</v>
      </c>
      <c r="AF145" s="14">
        <v>2.8179041143396057E-2</v>
      </c>
      <c r="AG145" s="14">
        <v>4.7058889313525431E-5</v>
      </c>
      <c r="AH145" s="16">
        <v>44.983627881519368</v>
      </c>
      <c r="AI145" s="16">
        <v>45.559214792016462</v>
      </c>
      <c r="AJ145" s="16">
        <v>9.4571573264641753</v>
      </c>
    </row>
    <row r="146" spans="1:36" s="8" customFormat="1">
      <c r="A146" s="12" t="s">
        <v>18</v>
      </c>
      <c r="B146" s="8" t="s">
        <v>34</v>
      </c>
      <c r="C146" s="12" t="s">
        <v>49</v>
      </c>
      <c r="D146" s="8" t="s">
        <v>17</v>
      </c>
      <c r="E146" s="13" t="s">
        <v>73</v>
      </c>
      <c r="F146" s="22">
        <v>50.999000000000002</v>
      </c>
      <c r="G146" s="22">
        <v>0.78</v>
      </c>
      <c r="H146" s="22">
        <v>3.48</v>
      </c>
      <c r="I146" s="22">
        <f t="shared" si="8"/>
        <v>5.890000347583074</v>
      </c>
      <c r="J146" s="22">
        <v>15.246</v>
      </c>
      <c r="K146" s="22">
        <v>0.14000000000000001</v>
      </c>
      <c r="L146" s="22">
        <v>21.991</v>
      </c>
      <c r="M146" s="22">
        <v>0.50700000000000001</v>
      </c>
      <c r="N146" s="22" t="s">
        <v>113</v>
      </c>
      <c r="O146" s="22">
        <v>0.61499999999999999</v>
      </c>
      <c r="P146" s="22" t="s">
        <v>113</v>
      </c>
      <c r="Q146" s="22">
        <v>1.2999999999999999E-2</v>
      </c>
      <c r="R146" s="22">
        <f t="shared" si="9"/>
        <v>99.661000347583084</v>
      </c>
      <c r="S146" s="22">
        <v>2.2809463709615576</v>
      </c>
      <c r="T146" s="22">
        <v>3.8375858408333321</v>
      </c>
      <c r="U146" s="22">
        <f t="shared" si="10"/>
        <v>82.187913058297084</v>
      </c>
      <c r="V146" s="14">
        <v>1.8801148668203274</v>
      </c>
      <c r="W146" s="14">
        <v>0.11988513317967264</v>
      </c>
      <c r="X146" s="14">
        <v>2.1633036619890723E-2</v>
      </c>
      <c r="Y146" s="14">
        <v>3.1316920433165446E-2</v>
      </c>
      <c r="Z146" s="14">
        <v>1.7925557955065081E-2</v>
      </c>
      <c r="AA146" s="14">
        <v>6.327844655050846E-2</v>
      </c>
      <c r="AB146" s="14">
        <v>0.11831747965077277</v>
      </c>
      <c r="AC146" s="14">
        <v>0.8378903412361397</v>
      </c>
      <c r="AD146" s="14">
        <v>0.86864202745478292</v>
      </c>
      <c r="AE146" s="14">
        <v>4.3715574678233893E-3</v>
      </c>
      <c r="AF146" s="14">
        <v>3.6239111364278397E-2</v>
      </c>
      <c r="AG146" s="14">
        <v>0</v>
      </c>
      <c r="AH146" s="16">
        <v>46.0054557629716</v>
      </c>
      <c r="AI146" s="16">
        <v>44.376769497221908</v>
      </c>
      <c r="AJ146" s="16">
        <v>9.6177747398064817</v>
      </c>
    </row>
    <row r="147" spans="1:36" s="8" customFormat="1">
      <c r="A147" s="12" t="s">
        <v>19</v>
      </c>
      <c r="B147" s="8" t="s">
        <v>34</v>
      </c>
      <c r="C147" s="12" t="s">
        <v>50</v>
      </c>
      <c r="D147" s="8" t="s">
        <v>17</v>
      </c>
      <c r="E147" s="13" t="s">
        <v>73</v>
      </c>
      <c r="F147" s="22">
        <v>51.747</v>
      </c>
      <c r="G147" s="22">
        <v>0.46899999999999997</v>
      </c>
      <c r="H147" s="22">
        <v>2.8319999999999999</v>
      </c>
      <c r="I147" s="22">
        <v>5.5270000000000001</v>
      </c>
      <c r="J147" s="22">
        <v>16.329000000000001</v>
      </c>
      <c r="K147" s="22">
        <v>0.17100000000000001</v>
      </c>
      <c r="L147" s="22">
        <v>21.068999999999999</v>
      </c>
      <c r="M147" s="22">
        <v>0.42399999999999999</v>
      </c>
      <c r="N147" s="22">
        <v>0</v>
      </c>
      <c r="O147" s="22">
        <v>0.83499999999999996</v>
      </c>
      <c r="P147" s="22" t="s">
        <v>113</v>
      </c>
      <c r="Q147" s="22">
        <v>6.6000000000000003E-2</v>
      </c>
      <c r="R147" s="22">
        <f t="shared" si="9"/>
        <v>99.469000000000008</v>
      </c>
      <c r="S147" s="22">
        <v>1.697506881011791</v>
      </c>
      <c r="T147" s="22">
        <v>3.9995694552815229</v>
      </c>
      <c r="U147" s="22">
        <f t="shared" si="10"/>
        <v>84.042146921873126</v>
      </c>
      <c r="V147" s="14">
        <v>1.904950539145162</v>
      </c>
      <c r="W147" s="14">
        <v>9.5049460854838008E-2</v>
      </c>
      <c r="X147" s="14">
        <v>1.2988874762570714E-2</v>
      </c>
      <c r="Y147" s="14">
        <v>2.7821003268177963E-2</v>
      </c>
      <c r="Z147" s="14">
        <v>2.4302997719361469E-2</v>
      </c>
      <c r="AA147" s="14">
        <v>4.7024921788327463E-2</v>
      </c>
      <c r="AB147" s="14">
        <v>0.12313452907690947</v>
      </c>
      <c r="AC147" s="14">
        <v>0.89612101405904698</v>
      </c>
      <c r="AD147" s="14">
        <v>0.83102786545982632</v>
      </c>
      <c r="AE147" s="14">
        <v>5.3318763660957667E-3</v>
      </c>
      <c r="AF147" s="14">
        <v>3.0262948639629392E-2</v>
      </c>
      <c r="AG147" s="14">
        <v>0</v>
      </c>
      <c r="AH147" s="16">
        <v>41.269677600932994</v>
      </c>
      <c r="AI147" s="16">
        <v>49.355622502597257</v>
      </c>
      <c r="AJ147" s="16">
        <v>9.3746998964697568</v>
      </c>
    </row>
    <row r="148" spans="1:36" s="8" customFormat="1">
      <c r="A148" s="12" t="s">
        <v>19</v>
      </c>
      <c r="B148" s="8" t="s">
        <v>34</v>
      </c>
      <c r="C148" s="12" t="s">
        <v>50</v>
      </c>
      <c r="D148" s="8" t="s">
        <v>17</v>
      </c>
      <c r="E148" s="13" t="s">
        <v>73</v>
      </c>
      <c r="F148" s="22">
        <v>51.701999999999998</v>
      </c>
      <c r="G148" s="22">
        <v>0.77400000000000002</v>
      </c>
      <c r="H148" s="22">
        <v>2.7269999999999999</v>
      </c>
      <c r="I148" s="22">
        <v>5.28</v>
      </c>
      <c r="J148" s="22">
        <v>16.277000000000001</v>
      </c>
      <c r="K148" s="22">
        <v>0.16800000000000001</v>
      </c>
      <c r="L148" s="22">
        <v>21.552</v>
      </c>
      <c r="M148" s="22">
        <v>0.438</v>
      </c>
      <c r="N148" s="22">
        <v>2E-3</v>
      </c>
      <c r="O148" s="22">
        <v>0.76</v>
      </c>
      <c r="P148" s="22" t="s">
        <v>113</v>
      </c>
      <c r="Q148" s="22">
        <v>5.3999999999999999E-2</v>
      </c>
      <c r="R148" s="22">
        <f t="shared" si="9"/>
        <v>99.733999999999995</v>
      </c>
      <c r="S148" s="22">
        <v>1.8265761237809683</v>
      </c>
      <c r="T148" s="22">
        <v>3.6364318973166205</v>
      </c>
      <c r="U148" s="22">
        <f t="shared" si="10"/>
        <v>84.604299874303138</v>
      </c>
      <c r="V148" s="14">
        <v>1.8988982140996593</v>
      </c>
      <c r="W148" s="14">
        <v>0.10110178590034069</v>
      </c>
      <c r="X148" s="14">
        <v>2.1386290562096802E-2</v>
      </c>
      <c r="Y148" s="14">
        <v>1.6939845572836135E-2</v>
      </c>
      <c r="Z148" s="14">
        <v>2.206900629676101E-2</v>
      </c>
      <c r="AA148" s="14">
        <v>5.0483578329692712E-2</v>
      </c>
      <c r="AB148" s="14">
        <v>0.11169606798103088</v>
      </c>
      <c r="AC148" s="14">
        <v>0.89120425583632379</v>
      </c>
      <c r="AD148" s="14">
        <v>0.84811561135329516</v>
      </c>
      <c r="AE148" s="14">
        <v>5.2262364859235501E-3</v>
      </c>
      <c r="AF148" s="14">
        <v>3.1189995374478995E-2</v>
      </c>
      <c r="AG148" s="14">
        <v>9.370933994982535E-5</v>
      </c>
      <c r="AH148" s="16">
        <v>43.800359285387451</v>
      </c>
      <c r="AI148" s="16">
        <v>47.231174802127562</v>
      </c>
      <c r="AJ148" s="16">
        <v>8.9684659124849855</v>
      </c>
    </row>
    <row r="149" spans="1:36" s="8" customFormat="1">
      <c r="A149" s="12" t="s">
        <v>19</v>
      </c>
      <c r="B149" s="8" t="s">
        <v>34</v>
      </c>
      <c r="C149" s="12" t="s">
        <v>50</v>
      </c>
      <c r="D149" s="8" t="s">
        <v>17</v>
      </c>
      <c r="E149" s="13" t="s">
        <v>73</v>
      </c>
      <c r="F149" s="22">
        <v>52.41</v>
      </c>
      <c r="G149" s="22">
        <v>0.60499999999999998</v>
      </c>
      <c r="H149" s="22">
        <v>2.3439999999999999</v>
      </c>
      <c r="I149" s="22">
        <v>5.1130000000000004</v>
      </c>
      <c r="J149" s="22">
        <v>16.681000000000001</v>
      </c>
      <c r="K149" s="22">
        <v>0.159</v>
      </c>
      <c r="L149" s="22">
        <v>21.46</v>
      </c>
      <c r="M149" s="22">
        <v>0.38800000000000001</v>
      </c>
      <c r="N149" s="22">
        <v>0</v>
      </c>
      <c r="O149" s="22">
        <v>0.63900000000000001</v>
      </c>
      <c r="P149" s="22" t="s">
        <v>113</v>
      </c>
      <c r="Q149" s="22">
        <v>5.2999999999999999E-2</v>
      </c>
      <c r="R149" s="22">
        <f t="shared" si="9"/>
        <v>99.85199999999999</v>
      </c>
      <c r="S149" s="22">
        <v>1.2666594462062546</v>
      </c>
      <c r="T149" s="22">
        <v>3.9732494932224167</v>
      </c>
      <c r="U149" s="22">
        <f t="shared" si="10"/>
        <v>85.327901791655393</v>
      </c>
      <c r="V149" s="14">
        <v>1.9197488497122615</v>
      </c>
      <c r="W149" s="14">
        <v>8.0251150287738549E-2</v>
      </c>
      <c r="X149" s="14">
        <v>1.6671926638789678E-2</v>
      </c>
      <c r="Y149" s="14">
        <v>2.0940245486609846E-2</v>
      </c>
      <c r="Z149" s="14">
        <v>1.8505718775982082E-2</v>
      </c>
      <c r="AA149" s="14">
        <v>3.4914685468292614E-2</v>
      </c>
      <c r="AB149" s="14">
        <v>0.12171502054000408</v>
      </c>
      <c r="AC149" s="14">
        <v>0.91087940809051937</v>
      </c>
      <c r="AD149" s="14">
        <v>0.84223466103816347</v>
      </c>
      <c r="AE149" s="14">
        <v>4.933019290534941E-3</v>
      </c>
      <c r="AF149" s="14">
        <v>2.7555534469868879E-2</v>
      </c>
      <c r="AG149" s="14">
        <v>0</v>
      </c>
      <c r="AH149" s="16">
        <v>44.602462705449561</v>
      </c>
      <c r="AI149" s="16">
        <v>46.868497704517722</v>
      </c>
      <c r="AJ149" s="16">
        <v>8.5290395900327098</v>
      </c>
    </row>
    <row r="150" spans="1:36" s="8" customFormat="1">
      <c r="A150" s="12" t="s">
        <v>19</v>
      </c>
      <c r="B150" s="8" t="s">
        <v>34</v>
      </c>
      <c r="C150" s="12" t="s">
        <v>50</v>
      </c>
      <c r="D150" s="8" t="s">
        <v>17</v>
      </c>
      <c r="E150" s="13" t="s">
        <v>73</v>
      </c>
      <c r="F150" s="22">
        <v>52.604999999999997</v>
      </c>
      <c r="G150" s="22">
        <v>0.214</v>
      </c>
      <c r="H150" s="22">
        <v>1.903</v>
      </c>
      <c r="I150" s="22">
        <v>5.226</v>
      </c>
      <c r="J150" s="22">
        <v>16.696000000000002</v>
      </c>
      <c r="K150" s="22">
        <v>0.14899999999999999</v>
      </c>
      <c r="L150" s="22">
        <v>21.849</v>
      </c>
      <c r="M150" s="22">
        <v>0.32100000000000001</v>
      </c>
      <c r="N150" s="22">
        <v>0</v>
      </c>
      <c r="O150" s="22">
        <v>0.43099999999999999</v>
      </c>
      <c r="P150" s="22" t="s">
        <v>113</v>
      </c>
      <c r="Q150" s="22">
        <v>1.7000000000000001E-2</v>
      </c>
      <c r="R150" s="22">
        <f t="shared" si="9"/>
        <v>99.410999999999987</v>
      </c>
      <c r="S150" s="22">
        <v>1.7190283829294088</v>
      </c>
      <c r="T150" s="22">
        <v>3.6792042322212222</v>
      </c>
      <c r="U150" s="22">
        <f t="shared" si="10"/>
        <v>85.06353444292229</v>
      </c>
      <c r="V150" s="14">
        <v>1.9341500827246476</v>
      </c>
      <c r="W150" s="14">
        <v>6.5849917275352388E-2</v>
      </c>
      <c r="X150" s="14">
        <v>5.9193916930016721E-3</v>
      </c>
      <c r="Y150" s="14">
        <v>1.6612802905132673E-2</v>
      </c>
      <c r="Z150" s="14">
        <v>1.2528966830424511E-2</v>
      </c>
      <c r="AA150" s="14">
        <v>4.7562448574891135E-2</v>
      </c>
      <c r="AB150" s="14">
        <v>0.11313191161806374</v>
      </c>
      <c r="AC150" s="14">
        <v>0.91513281225888288</v>
      </c>
      <c r="AD150" s="14">
        <v>0.86073179660780352</v>
      </c>
      <c r="AE150" s="14">
        <v>4.6401802072110494E-3</v>
      </c>
      <c r="AF150" s="14">
        <v>2.2883109314628464E-2</v>
      </c>
      <c r="AG150" s="14">
        <v>0</v>
      </c>
      <c r="AH150" s="16">
        <v>44.101971793454481</v>
      </c>
      <c r="AI150" s="16">
        <v>47.696419799833357</v>
      </c>
      <c r="AJ150" s="16">
        <v>8.2016084067121611</v>
      </c>
    </row>
    <row r="151" spans="1:36" s="12" customFormat="1">
      <c r="A151" s="12" t="s">
        <v>19</v>
      </c>
      <c r="B151" s="12" t="s">
        <v>34</v>
      </c>
      <c r="C151" s="12" t="s">
        <v>50</v>
      </c>
      <c r="D151" s="12" t="s">
        <v>17</v>
      </c>
      <c r="E151" s="13" t="s">
        <v>73</v>
      </c>
      <c r="F151" s="22">
        <v>53.359000000000002</v>
      </c>
      <c r="G151" s="22">
        <v>0.214</v>
      </c>
      <c r="H151" s="22">
        <v>1.7629999999999999</v>
      </c>
      <c r="I151" s="22">
        <v>5.3609999999999998</v>
      </c>
      <c r="J151" s="22">
        <v>16.856999999999999</v>
      </c>
      <c r="K151" s="22">
        <v>0.13600000000000001</v>
      </c>
      <c r="L151" s="22">
        <v>21.584</v>
      </c>
      <c r="M151" s="22">
        <v>0.30099999999999999</v>
      </c>
      <c r="N151" s="22">
        <v>1E-3</v>
      </c>
      <c r="O151" s="22">
        <v>0.22800000000000001</v>
      </c>
      <c r="P151" s="22" t="s">
        <v>113</v>
      </c>
      <c r="Q151" s="22">
        <v>2.7E-2</v>
      </c>
      <c r="R151" s="22">
        <f t="shared" si="9"/>
        <v>99.831000000000003</v>
      </c>
      <c r="S151" s="22">
        <v>0.70188788798835688</v>
      </c>
      <c r="T151" s="22">
        <v>4.7294355503511438</v>
      </c>
      <c r="U151" s="22">
        <f t="shared" si="10"/>
        <v>84.860292245900041</v>
      </c>
      <c r="V151" s="14">
        <v>1.9538091642082123</v>
      </c>
      <c r="W151" s="14">
        <v>4.6190835791787732E-2</v>
      </c>
      <c r="X151" s="14">
        <v>5.8950622217443828E-3</v>
      </c>
      <c r="Y151" s="14">
        <v>2.9891264909420609E-2</v>
      </c>
      <c r="Z151" s="14">
        <v>6.6006111852306296E-3</v>
      </c>
      <c r="AA151" s="14">
        <v>1.9340167006810721E-2</v>
      </c>
      <c r="AB151" s="14">
        <v>0.14482777401830374</v>
      </c>
      <c r="AC151" s="14">
        <v>0.92015987825451906</v>
      </c>
      <c r="AD151" s="14">
        <v>0.84679742563463001</v>
      </c>
      <c r="AE151" s="14">
        <v>4.2179245021038035E-3</v>
      </c>
      <c r="AF151" s="14">
        <v>2.1369177827842624E-2</v>
      </c>
      <c r="AG151" s="14">
        <v>4.6712488177305433E-5</v>
      </c>
      <c r="AH151" s="16"/>
      <c r="AI151" s="16"/>
      <c r="AJ151" s="16"/>
    </row>
    <row r="152" spans="1:36" s="12" customFormat="1">
      <c r="A152" s="12" t="s">
        <v>19</v>
      </c>
      <c r="B152" s="12" t="s">
        <v>34</v>
      </c>
      <c r="C152" s="12" t="s">
        <v>50</v>
      </c>
      <c r="D152" s="12" t="s">
        <v>17</v>
      </c>
      <c r="E152" s="13" t="s">
        <v>73</v>
      </c>
      <c r="F152" s="22">
        <v>53.16</v>
      </c>
      <c r="G152" s="22">
        <v>0.187</v>
      </c>
      <c r="H152" s="22">
        <v>1.6</v>
      </c>
      <c r="I152" s="22">
        <v>5.4589999999999996</v>
      </c>
      <c r="J152" s="22">
        <v>16.949000000000002</v>
      </c>
      <c r="K152" s="22">
        <v>0.152</v>
      </c>
      <c r="L152" s="22">
        <v>21.59</v>
      </c>
      <c r="M152" s="22">
        <v>0.29699999999999999</v>
      </c>
      <c r="N152" s="22">
        <v>0</v>
      </c>
      <c r="O152" s="22">
        <v>0.187</v>
      </c>
      <c r="P152" s="22" t="s">
        <v>113</v>
      </c>
      <c r="Q152" s="22">
        <v>1.4E-2</v>
      </c>
      <c r="R152" s="22">
        <f t="shared" si="9"/>
        <v>99.594999999999985</v>
      </c>
      <c r="S152" s="22">
        <v>1.269917441227403</v>
      </c>
      <c r="T152" s="22">
        <v>4.3163179227142141</v>
      </c>
      <c r="U152" s="22">
        <f t="shared" si="10"/>
        <v>84.696763854744177</v>
      </c>
      <c r="V152" s="14">
        <v>1.9505119431473625</v>
      </c>
      <c r="W152" s="14">
        <v>4.9488056852637463E-2</v>
      </c>
      <c r="X152" s="14">
        <v>5.1618503290389792E-3</v>
      </c>
      <c r="Y152" s="14">
        <v>1.9701308488399488E-2</v>
      </c>
      <c r="Z152" s="14">
        <v>5.4247545372465792E-3</v>
      </c>
      <c r="AA152" s="14">
        <v>3.5063651479667342E-2</v>
      </c>
      <c r="AB152" s="14">
        <v>0.13244792259014426</v>
      </c>
      <c r="AC152" s="14">
        <v>0.92707798221654658</v>
      </c>
      <c r="AD152" s="14">
        <v>0.84876882605985937</v>
      </c>
      <c r="AE152" s="14">
        <v>4.7238126264277733E-3</v>
      </c>
      <c r="AF152" s="14">
        <v>2.1128416432765813E-2</v>
      </c>
      <c r="AG152" s="14">
        <v>0</v>
      </c>
      <c r="AH152" s="16"/>
      <c r="AI152" s="16"/>
      <c r="AJ152" s="16"/>
    </row>
    <row r="153" spans="1:36" s="12" customFormat="1">
      <c r="A153" s="12" t="s">
        <v>19</v>
      </c>
      <c r="B153" s="12" t="s">
        <v>34</v>
      </c>
      <c r="C153" s="12" t="s">
        <v>50</v>
      </c>
      <c r="D153" s="12" t="s">
        <v>17</v>
      </c>
      <c r="E153" s="13" t="s">
        <v>73</v>
      </c>
      <c r="F153" s="22">
        <v>52.74</v>
      </c>
      <c r="G153" s="22">
        <v>0.23100000000000001</v>
      </c>
      <c r="H153" s="22">
        <v>2.0830000000000002</v>
      </c>
      <c r="I153" s="22">
        <v>5.5359999999999996</v>
      </c>
      <c r="J153" s="22">
        <v>16.815000000000001</v>
      </c>
      <c r="K153" s="22">
        <v>0.153</v>
      </c>
      <c r="L153" s="22">
        <v>21.271000000000001</v>
      </c>
      <c r="M153" s="22">
        <v>0.32600000000000001</v>
      </c>
      <c r="N153" s="22">
        <v>0</v>
      </c>
      <c r="O153" s="22">
        <v>0.47399999999999998</v>
      </c>
      <c r="P153" s="22" t="s">
        <v>113</v>
      </c>
      <c r="Q153" s="22">
        <v>2.8000000000000001E-2</v>
      </c>
      <c r="R153" s="22">
        <f t="shared" si="9"/>
        <v>99.657000000000011</v>
      </c>
      <c r="S153" s="22">
        <v>1.3194637077892517</v>
      </c>
      <c r="T153" s="22">
        <v>4.3487357877197308</v>
      </c>
      <c r="U153" s="22">
        <f t="shared" si="10"/>
        <v>84.410168371386803</v>
      </c>
      <c r="V153" s="14">
        <v>1.9350368485772615</v>
      </c>
      <c r="W153" s="14">
        <v>6.4963151422738452E-2</v>
      </c>
      <c r="X153" s="14">
        <v>6.3761900563413781E-3</v>
      </c>
      <c r="Y153" s="14">
        <v>2.5109740533083014E-2</v>
      </c>
      <c r="Z153" s="14">
        <v>1.3749987375941644E-2</v>
      </c>
      <c r="AA153" s="14">
        <v>3.6430453281624531E-2</v>
      </c>
      <c r="AB153" s="14">
        <v>0.13343821392912819</v>
      </c>
      <c r="AC153" s="14">
        <v>0.91971767205101751</v>
      </c>
      <c r="AD153" s="14">
        <v>0.83619999007424806</v>
      </c>
      <c r="AE153" s="14">
        <v>4.7547312895437344E-3</v>
      </c>
      <c r="AF153" s="14">
        <v>2.3190684705008686E-2</v>
      </c>
      <c r="AG153" s="14">
        <v>0</v>
      </c>
      <c r="AH153" s="16"/>
      <c r="AI153" s="16"/>
      <c r="AJ153" s="16"/>
    </row>
    <row r="154" spans="1:36" s="12" customFormat="1">
      <c r="A154" s="12" t="s">
        <v>19</v>
      </c>
      <c r="B154" s="12" t="s">
        <v>34</v>
      </c>
      <c r="C154" s="12" t="s">
        <v>50</v>
      </c>
      <c r="D154" s="12" t="s">
        <v>17</v>
      </c>
      <c r="E154" s="13" t="s">
        <v>73</v>
      </c>
      <c r="F154" s="22">
        <v>52.847999999999999</v>
      </c>
      <c r="G154" s="22">
        <v>0.182</v>
      </c>
      <c r="H154" s="22">
        <v>1.5489999999999999</v>
      </c>
      <c r="I154" s="22">
        <v>5.3819999999999997</v>
      </c>
      <c r="J154" s="22">
        <v>17.064</v>
      </c>
      <c r="K154" s="22">
        <v>0.14399999999999999</v>
      </c>
      <c r="L154" s="22">
        <v>21.866</v>
      </c>
      <c r="M154" s="22">
        <v>0.29299999999999998</v>
      </c>
      <c r="N154" s="22">
        <v>2E-3</v>
      </c>
      <c r="O154" s="22">
        <v>0.16800000000000001</v>
      </c>
      <c r="P154" s="22" t="s">
        <v>113</v>
      </c>
      <c r="Q154" s="22">
        <v>0.02</v>
      </c>
      <c r="R154" s="22">
        <f t="shared" si="9"/>
        <v>99.518000000000015</v>
      </c>
      <c r="S154" s="22">
        <v>2.2062600365824578</v>
      </c>
      <c r="T154" s="22">
        <v>3.3967892140153602</v>
      </c>
      <c r="U154" s="22">
        <f t="shared" si="10"/>
        <v>84.966560989374301</v>
      </c>
      <c r="V154" s="14">
        <v>1.9389517980106941</v>
      </c>
      <c r="W154" s="14">
        <v>6.1048201989305939E-2</v>
      </c>
      <c r="X154" s="14">
        <v>5.0235416113160328E-3</v>
      </c>
      <c r="Y154" s="14">
        <v>5.9318679696575283E-3</v>
      </c>
      <c r="Z154" s="14">
        <v>4.873293652810186E-3</v>
      </c>
      <c r="AA154" s="14">
        <v>6.0913445590354082E-2</v>
      </c>
      <c r="AB154" s="14">
        <v>0.10422577613953542</v>
      </c>
      <c r="AC154" s="14">
        <v>0.93331413743792924</v>
      </c>
      <c r="AD154" s="14">
        <v>0.85956938000309269</v>
      </c>
      <c r="AE154" s="14">
        <v>4.4749313954441424E-3</v>
      </c>
      <c r="AF154" s="14">
        <v>2.0842649912055363E-2</v>
      </c>
      <c r="AG154" s="14">
        <v>9.3611023267604283E-5</v>
      </c>
      <c r="AH154" s="16"/>
      <c r="AI154" s="16"/>
      <c r="AJ154" s="16"/>
    </row>
    <row r="155" spans="1:36" s="12" customFormat="1">
      <c r="A155" s="12" t="s">
        <v>19</v>
      </c>
      <c r="B155" s="12" t="s">
        <v>34</v>
      </c>
      <c r="C155" s="12" t="s">
        <v>50</v>
      </c>
      <c r="D155" s="12" t="s">
        <v>17</v>
      </c>
      <c r="E155" s="13" t="s">
        <v>73</v>
      </c>
      <c r="F155" s="22">
        <v>52.113999999999997</v>
      </c>
      <c r="G155" s="22">
        <v>0.34699999999999998</v>
      </c>
      <c r="H155" s="22">
        <v>2.843</v>
      </c>
      <c r="I155" s="22">
        <v>5.8079999999999998</v>
      </c>
      <c r="J155" s="22">
        <v>17.154</v>
      </c>
      <c r="K155" s="22">
        <v>0.16400000000000001</v>
      </c>
      <c r="L155" s="22">
        <v>19.957000000000001</v>
      </c>
      <c r="M155" s="22">
        <v>0.40400000000000003</v>
      </c>
      <c r="N155" s="22">
        <v>0</v>
      </c>
      <c r="O155" s="22">
        <v>0.93100000000000005</v>
      </c>
      <c r="P155" s="22" t="s">
        <v>113</v>
      </c>
      <c r="Q155" s="22">
        <v>6.2E-2</v>
      </c>
      <c r="R155" s="22">
        <f t="shared" si="9"/>
        <v>99.783999999999992</v>
      </c>
      <c r="S155" s="22">
        <v>1.5840113913160636</v>
      </c>
      <c r="T155" s="22">
        <v>4.3826936231350908</v>
      </c>
      <c r="U155" s="22">
        <f t="shared" si="10"/>
        <v>84.038091051638119</v>
      </c>
      <c r="V155" s="14">
        <v>1.9080652878350921</v>
      </c>
      <c r="W155" s="14">
        <v>9.1934712164907895E-2</v>
      </c>
      <c r="X155" s="14">
        <v>9.5580314796942269E-3</v>
      </c>
      <c r="Y155" s="14">
        <v>3.0744620388526891E-2</v>
      </c>
      <c r="Z155" s="14">
        <v>2.6950284037465473E-2</v>
      </c>
      <c r="AA155" s="14">
        <v>4.3643054053511321E-2</v>
      </c>
      <c r="AB155" s="14">
        <v>0.1341986100666924</v>
      </c>
      <c r="AC155" s="14">
        <v>0.93629514933654756</v>
      </c>
      <c r="AD155" s="14">
        <v>0.78290166333943678</v>
      </c>
      <c r="AE155" s="14">
        <v>5.0859033559204738E-3</v>
      </c>
      <c r="AF155" s="14">
        <v>2.8679200777270725E-2</v>
      </c>
      <c r="AG155" s="14">
        <v>0</v>
      </c>
      <c r="AH155" s="16"/>
      <c r="AI155" s="16"/>
      <c r="AJ155" s="16"/>
    </row>
    <row r="156" spans="1:36" s="8" customFormat="1">
      <c r="A156" s="12" t="s">
        <v>45</v>
      </c>
      <c r="B156" s="8" t="s">
        <v>34</v>
      </c>
      <c r="C156" s="12" t="s">
        <v>49</v>
      </c>
      <c r="D156" s="8" t="s">
        <v>20</v>
      </c>
      <c r="E156" s="13" t="s">
        <v>73</v>
      </c>
      <c r="F156" s="22">
        <v>52.753</v>
      </c>
      <c r="G156" s="22">
        <v>0.314</v>
      </c>
      <c r="H156" s="22">
        <v>1.8540000000000001</v>
      </c>
      <c r="I156" s="22">
        <f t="shared" ref="I156:I195" si="11">T156+S156*0.69943/0.77731</f>
        <v>4.7740002853944716</v>
      </c>
      <c r="J156" s="22">
        <v>16.57</v>
      </c>
      <c r="K156" s="22">
        <v>0.13600000000000001</v>
      </c>
      <c r="L156" s="22">
        <v>21.978000000000002</v>
      </c>
      <c r="M156" s="22">
        <v>0.52100000000000002</v>
      </c>
      <c r="N156" s="22" t="s">
        <v>113</v>
      </c>
      <c r="O156" s="22">
        <v>0.79400000000000004</v>
      </c>
      <c r="P156" s="22" t="s">
        <v>113</v>
      </c>
      <c r="Q156" s="22">
        <v>1.7999999999999999E-2</v>
      </c>
      <c r="R156" s="22">
        <f t="shared" si="9"/>
        <v>99.712000285394481</v>
      </c>
      <c r="S156" s="22">
        <v>1.8728457526841615</v>
      </c>
      <c r="T156" s="22">
        <v>3.0887981076277073</v>
      </c>
      <c r="U156" s="22">
        <f t="shared" si="10"/>
        <v>86.086333433280686</v>
      </c>
      <c r="V156" s="14">
        <v>1.9324494611190481</v>
      </c>
      <c r="W156" s="14">
        <v>6.755053888095186E-2</v>
      </c>
      <c r="X156" s="14">
        <v>8.6534799139585689E-3</v>
      </c>
      <c r="Y156" s="14">
        <v>1.249302826270289E-2</v>
      </c>
      <c r="Z156" s="14">
        <v>2.2996213300611759E-2</v>
      </c>
      <c r="AA156" s="14">
        <v>5.1627489151412437E-2</v>
      </c>
      <c r="AB156" s="14">
        <v>9.4627766271949812E-2</v>
      </c>
      <c r="AC156" s="14">
        <v>0.90488218120135122</v>
      </c>
      <c r="AD156" s="14">
        <v>0.86262549098452834</v>
      </c>
      <c r="AE156" s="14">
        <v>4.2197364155503935E-3</v>
      </c>
      <c r="AF156" s="14">
        <v>3.7003735048706875E-2</v>
      </c>
      <c r="AG156" s="14">
        <v>4.673255467811879E-5</v>
      </c>
      <c r="AH156" s="16">
        <v>45.074835474117933</v>
      </c>
      <c r="AI156" s="16">
        <v>47.282877526098304</v>
      </c>
      <c r="AJ156" s="16">
        <v>7.6422869997837637</v>
      </c>
    </row>
    <row r="157" spans="1:36" s="8" customFormat="1">
      <c r="A157" s="12" t="s">
        <v>45</v>
      </c>
      <c r="B157" s="8" t="s">
        <v>34</v>
      </c>
      <c r="C157" s="12" t="s">
        <v>49</v>
      </c>
      <c r="D157" s="8" t="s">
        <v>20</v>
      </c>
      <c r="E157" s="13" t="s">
        <v>73</v>
      </c>
      <c r="F157" s="22">
        <v>53.173000000000002</v>
      </c>
      <c r="G157" s="22">
        <v>0.41099999999999998</v>
      </c>
      <c r="H157" s="22">
        <v>1.956</v>
      </c>
      <c r="I157" s="22">
        <f t="shared" si="11"/>
        <v>4.7420001001763152</v>
      </c>
      <c r="J157" s="22">
        <v>16.791</v>
      </c>
      <c r="K157" s="22">
        <v>0.13900000000000001</v>
      </c>
      <c r="L157" s="22">
        <v>21.443000000000001</v>
      </c>
      <c r="M157" s="22">
        <v>0.48199999999999998</v>
      </c>
      <c r="N157" s="22" t="s">
        <v>113</v>
      </c>
      <c r="O157" s="22">
        <v>0.63100000000000001</v>
      </c>
      <c r="P157" s="22" t="s">
        <v>113</v>
      </c>
      <c r="Q157" s="22">
        <v>2.1000000000000001E-2</v>
      </c>
      <c r="R157" s="22">
        <f t="shared" si="9"/>
        <v>99.78900010017631</v>
      </c>
      <c r="S157" s="22">
        <v>0.6573875986465626</v>
      </c>
      <c r="T157" s="22">
        <v>4.1504772738633058</v>
      </c>
      <c r="U157" s="22">
        <f t="shared" si="10"/>
        <v>86.323866539395894</v>
      </c>
      <c r="V157" s="14">
        <v>1.945422011441617</v>
      </c>
      <c r="W157" s="14">
        <v>5.4577988558383028E-2</v>
      </c>
      <c r="X157" s="14">
        <v>1.1312657615757041E-2</v>
      </c>
      <c r="Y157" s="14">
        <v>2.9764660001855986E-2</v>
      </c>
      <c r="Z157" s="14">
        <v>1.8252689436538037E-2</v>
      </c>
      <c r="AA157" s="14">
        <v>1.8099316732132276E-2</v>
      </c>
      <c r="AB157" s="14">
        <v>0.12699563254279658</v>
      </c>
      <c r="AC157" s="14">
        <v>0.91581503445928591</v>
      </c>
      <c r="AD157" s="14">
        <v>0.84058443416448136</v>
      </c>
      <c r="AE157" s="14">
        <v>4.3074762842354427E-3</v>
      </c>
      <c r="AF157" s="14">
        <v>3.4191374275853004E-2</v>
      </c>
      <c r="AG157" s="14">
        <v>0</v>
      </c>
      <c r="AH157" s="16">
        <v>44.206516004048787</v>
      </c>
      <c r="AI157" s="16">
        <v>48.162909437900687</v>
      </c>
      <c r="AJ157" s="16">
        <v>7.630574558050526</v>
      </c>
    </row>
    <row r="158" spans="1:36" s="8" customFormat="1">
      <c r="A158" s="12" t="s">
        <v>45</v>
      </c>
      <c r="B158" s="8" t="s">
        <v>34</v>
      </c>
      <c r="C158" s="12" t="s">
        <v>49</v>
      </c>
      <c r="D158" s="8" t="s">
        <v>20</v>
      </c>
      <c r="E158" s="13" t="s">
        <v>73</v>
      </c>
      <c r="F158" s="22">
        <v>52.720999999999997</v>
      </c>
      <c r="G158" s="22">
        <v>0.32800000000000001</v>
      </c>
      <c r="H158" s="22">
        <v>1.92</v>
      </c>
      <c r="I158" s="22">
        <f t="shared" si="11"/>
        <v>4.7780002481271726</v>
      </c>
      <c r="J158" s="22">
        <v>16.564</v>
      </c>
      <c r="K158" s="22">
        <v>0.13200000000000001</v>
      </c>
      <c r="L158" s="22">
        <v>21.783999999999999</v>
      </c>
      <c r="M158" s="22">
        <v>0.52400000000000002</v>
      </c>
      <c r="N158" s="22" t="s">
        <v>113</v>
      </c>
      <c r="O158" s="22">
        <v>0.76900000000000002</v>
      </c>
      <c r="P158" s="22" t="s">
        <v>113</v>
      </c>
      <c r="Q158" s="22">
        <v>2.1000000000000001E-2</v>
      </c>
      <c r="R158" s="22">
        <f t="shared" si="9"/>
        <v>99.54100024812719</v>
      </c>
      <c r="S158" s="22">
        <v>1.6282863499397708</v>
      </c>
      <c r="T158" s="22">
        <v>3.3128546540419639</v>
      </c>
      <c r="U158" s="22">
        <f t="shared" si="10"/>
        <v>86.071957739157966</v>
      </c>
      <c r="V158" s="14">
        <v>1.9344449705229878</v>
      </c>
      <c r="W158" s="14">
        <v>6.5555029477012194E-2</v>
      </c>
      <c r="X158" s="14">
        <v>9.0541303754374438E-3</v>
      </c>
      <c r="Y158" s="14">
        <v>1.7473948456412605E-2</v>
      </c>
      <c r="Z158" s="14">
        <v>2.2308682567507489E-2</v>
      </c>
      <c r="AA158" s="14">
        <v>4.4959506353172231E-2</v>
      </c>
      <c r="AB158" s="14">
        <v>0.10165838514003779</v>
      </c>
      <c r="AC158" s="14">
        <v>0.90603819855400136</v>
      </c>
      <c r="AD158" s="14">
        <v>0.85641350100268199</v>
      </c>
      <c r="AE158" s="14">
        <v>4.1023442809043926E-3</v>
      </c>
      <c r="AF158" s="14">
        <v>3.7277852417862654E-2</v>
      </c>
      <c r="AG158" s="14">
        <v>9.361841341440263E-5</v>
      </c>
      <c r="AH158" s="16">
        <v>44.860255750640135</v>
      </c>
      <c r="AI158" s="16">
        <v>47.459673696636976</v>
      </c>
      <c r="AJ158" s="16">
        <v>7.6800705527228823</v>
      </c>
    </row>
    <row r="159" spans="1:36" s="8" customFormat="1">
      <c r="A159" s="12" t="s">
        <v>45</v>
      </c>
      <c r="B159" s="8" t="s">
        <v>34</v>
      </c>
      <c r="C159" s="12" t="s">
        <v>49</v>
      </c>
      <c r="D159" s="8" t="s">
        <v>20</v>
      </c>
      <c r="E159" s="13" t="s">
        <v>73</v>
      </c>
      <c r="F159" s="22">
        <v>52.831000000000003</v>
      </c>
      <c r="G159" s="22">
        <v>0.30099999999999999</v>
      </c>
      <c r="H159" s="22">
        <v>2.0750000000000002</v>
      </c>
      <c r="I159" s="22">
        <f t="shared" si="11"/>
        <v>4.8230002107559358</v>
      </c>
      <c r="J159" s="22">
        <v>16.337</v>
      </c>
      <c r="K159" s="22">
        <v>0.14799999999999999</v>
      </c>
      <c r="L159" s="22">
        <v>21.849</v>
      </c>
      <c r="M159" s="22">
        <v>0.55100000000000005</v>
      </c>
      <c r="N159" s="22">
        <v>7.0000000000000001E-3</v>
      </c>
      <c r="O159" s="22">
        <v>0.84599999999999997</v>
      </c>
      <c r="P159" s="22" t="s">
        <v>113</v>
      </c>
      <c r="Q159" s="22">
        <v>1.4999999999999999E-2</v>
      </c>
      <c r="R159" s="22">
        <f t="shared" si="9"/>
        <v>99.783000210755958</v>
      </c>
      <c r="S159" s="22">
        <v>1.3830448632419432</v>
      </c>
      <c r="T159" s="22">
        <v>3.578524945163942</v>
      </c>
      <c r="U159" s="22">
        <f t="shared" si="10"/>
        <v>85.791824182758759</v>
      </c>
      <c r="V159" s="14">
        <v>1.9354278334386845</v>
      </c>
      <c r="W159" s="14">
        <v>6.457216656131548E-2</v>
      </c>
      <c r="X159" s="14">
        <v>8.2957337758247304E-3</v>
      </c>
      <c r="Y159" s="14">
        <v>2.5018336428360891E-2</v>
      </c>
      <c r="Z159" s="14">
        <v>2.4503795411326742E-2</v>
      </c>
      <c r="AA159" s="14">
        <v>3.8127860020214656E-2</v>
      </c>
      <c r="AB159" s="14">
        <v>0.10963779278487136</v>
      </c>
      <c r="AC159" s="14">
        <v>0.89221394277670951</v>
      </c>
      <c r="AD159" s="14">
        <v>0.85761595523805378</v>
      </c>
      <c r="AE159" s="14">
        <v>4.5923533818125794E-3</v>
      </c>
      <c r="AF159" s="14">
        <v>3.9136916629756005E-2</v>
      </c>
      <c r="AG159" s="14">
        <v>3.2714834807248157E-4</v>
      </c>
      <c r="AH159" s="16">
        <v>45.194875950648381</v>
      </c>
      <c r="AI159" s="16">
        <v>47.01812999040979</v>
      </c>
      <c r="AJ159" s="16">
        <v>7.7869940589418221</v>
      </c>
    </row>
    <row r="160" spans="1:36" s="8" customFormat="1">
      <c r="A160" s="12" t="s">
        <v>45</v>
      </c>
      <c r="B160" s="8" t="s">
        <v>34</v>
      </c>
      <c r="C160" s="12" t="s">
        <v>49</v>
      </c>
      <c r="D160" s="8" t="s">
        <v>20</v>
      </c>
      <c r="E160" s="13" t="s">
        <v>73</v>
      </c>
      <c r="F160" s="22">
        <v>52.555</v>
      </c>
      <c r="G160" s="22">
        <v>0.255</v>
      </c>
      <c r="H160" s="22">
        <v>1.825</v>
      </c>
      <c r="I160" s="22">
        <f t="shared" si="11"/>
        <v>4.735000303813151</v>
      </c>
      <c r="J160" s="22">
        <v>16.579999999999998</v>
      </c>
      <c r="K160" s="22">
        <v>0.129</v>
      </c>
      <c r="L160" s="22">
        <v>21.664999999999999</v>
      </c>
      <c r="M160" s="22">
        <v>0.57499999999999996</v>
      </c>
      <c r="N160" s="22" t="s">
        <v>113</v>
      </c>
      <c r="O160" s="22">
        <v>0.93</v>
      </c>
      <c r="P160" s="22" t="s">
        <v>113</v>
      </c>
      <c r="Q160" s="22">
        <v>0.02</v>
      </c>
      <c r="R160" s="22">
        <f t="shared" si="9"/>
        <v>99.269000303813158</v>
      </c>
      <c r="S160" s="22">
        <v>1.9937147508278779</v>
      </c>
      <c r="T160" s="22">
        <v>2.9410391966981742</v>
      </c>
      <c r="U160" s="22">
        <f t="shared" si="10"/>
        <v>86.191476212138724</v>
      </c>
      <c r="V160" s="14">
        <v>1.9327520407180556</v>
      </c>
      <c r="W160" s="14">
        <v>6.7247959281944381E-2</v>
      </c>
      <c r="X160" s="14">
        <v>7.05508808008346E-3</v>
      </c>
      <c r="Y160" s="14">
        <v>1.1852807150871975E-2</v>
      </c>
      <c r="Z160" s="14">
        <v>2.7040822177586778E-2</v>
      </c>
      <c r="AA160" s="14">
        <v>5.517510058788172E-2</v>
      </c>
      <c r="AB160" s="14">
        <v>9.0454670588152764E-2</v>
      </c>
      <c r="AC160" s="14">
        <v>0.90898176683880183</v>
      </c>
      <c r="AD160" s="14">
        <v>0.85367768609645245</v>
      </c>
      <c r="AE160" s="14">
        <v>4.0182526842039617E-3</v>
      </c>
      <c r="AF160" s="14">
        <v>4.0999333987830087E-2</v>
      </c>
      <c r="AG160" s="14">
        <v>9.3831927185006726E-5</v>
      </c>
      <c r="AH160" s="16">
        <v>44.735235901885865</v>
      </c>
      <c r="AI160" s="16">
        <v>47.633333320431269</v>
      </c>
      <c r="AJ160" s="16">
        <v>7.6314307776828674</v>
      </c>
    </row>
    <row r="161" spans="1:36" s="8" customFormat="1">
      <c r="A161" s="12" t="s">
        <v>45</v>
      </c>
      <c r="B161" s="8" t="s">
        <v>34</v>
      </c>
      <c r="C161" s="12" t="s">
        <v>49</v>
      </c>
      <c r="D161" s="8" t="s">
        <v>20</v>
      </c>
      <c r="E161" s="13" t="s">
        <v>73</v>
      </c>
      <c r="F161" s="22">
        <v>53.77</v>
      </c>
      <c r="G161" s="22">
        <v>0.20699999999999999</v>
      </c>
      <c r="H161" s="22">
        <v>1.6739999999999999</v>
      </c>
      <c r="I161" s="22">
        <f t="shared" si="11"/>
        <v>4.6140002059892629</v>
      </c>
      <c r="J161" s="22">
        <v>16.936</v>
      </c>
      <c r="K161" s="22">
        <v>0.13200000000000001</v>
      </c>
      <c r="L161" s="22">
        <v>22.068999999999999</v>
      </c>
      <c r="M161" s="22">
        <v>0.52900000000000003</v>
      </c>
      <c r="N161" s="22" t="s">
        <v>113</v>
      </c>
      <c r="O161" s="22">
        <v>0.64800000000000002</v>
      </c>
      <c r="P161" s="22" t="s">
        <v>113</v>
      </c>
      <c r="Q161" s="22">
        <v>2.4E-2</v>
      </c>
      <c r="R161" s="22">
        <f t="shared" si="9"/>
        <v>100.60300020598926</v>
      </c>
      <c r="S161" s="22">
        <v>1.351764500941222</v>
      </c>
      <c r="T161" s="22">
        <v>3.3976712704380425</v>
      </c>
      <c r="U161" s="22">
        <f t="shared" si="10"/>
        <v>86.742910108873247</v>
      </c>
      <c r="V161" s="14">
        <v>1.9495343654033619</v>
      </c>
      <c r="W161" s="14">
        <v>5.0465634596638109E-2</v>
      </c>
      <c r="X161" s="14">
        <v>5.6462663830914748E-3</v>
      </c>
      <c r="Y161" s="14">
        <v>2.1066639987493446E-2</v>
      </c>
      <c r="Z161" s="14">
        <v>1.8575508362946323E-2</v>
      </c>
      <c r="AA161" s="14">
        <v>3.6881613062477114E-2</v>
      </c>
      <c r="AB161" s="14">
        <v>0.10302444895379563</v>
      </c>
      <c r="AC161" s="14">
        <v>0.91539861121230992</v>
      </c>
      <c r="AD161" s="14">
        <v>0.85732729279581177</v>
      </c>
      <c r="AE161" s="14">
        <v>4.0536871005480146E-3</v>
      </c>
      <c r="AF161" s="14">
        <v>3.7187192147921586E-2</v>
      </c>
      <c r="AG161" s="14">
        <v>1.3876203294232225E-4</v>
      </c>
      <c r="AH161" s="16">
        <v>44.82447789356236</v>
      </c>
      <c r="AI161" s="16">
        <v>47.860677196306703</v>
      </c>
      <c r="AJ161" s="16">
        <v>7.3148449101309412</v>
      </c>
    </row>
    <row r="162" spans="1:36" s="8" customFormat="1">
      <c r="A162" s="12" t="s">
        <v>45</v>
      </c>
      <c r="B162" s="8" t="s">
        <v>34</v>
      </c>
      <c r="C162" s="12" t="s">
        <v>49</v>
      </c>
      <c r="D162" s="8" t="s">
        <v>20</v>
      </c>
      <c r="E162" s="13" t="s">
        <v>73</v>
      </c>
      <c r="F162" s="22">
        <v>52.485999999999997</v>
      </c>
      <c r="G162" s="22">
        <v>0.32100000000000001</v>
      </c>
      <c r="H162" s="22">
        <v>2.0169999999999999</v>
      </c>
      <c r="I162" s="22">
        <f t="shared" si="11"/>
        <v>4.702000258832248</v>
      </c>
      <c r="J162" s="22">
        <v>16.32</v>
      </c>
      <c r="K162" s="22">
        <v>0.13100000000000001</v>
      </c>
      <c r="L162" s="22">
        <v>21.931999999999999</v>
      </c>
      <c r="M162" s="22">
        <v>0.53800000000000003</v>
      </c>
      <c r="N162" s="22">
        <v>5.0000000000000001E-3</v>
      </c>
      <c r="O162" s="22">
        <v>0.65600000000000003</v>
      </c>
      <c r="P162" s="22">
        <v>2.1999999999999999E-2</v>
      </c>
      <c r="Q162" s="22">
        <v>0.02</v>
      </c>
      <c r="R162" s="22">
        <f t="shared" si="9"/>
        <v>99.15000025883225</v>
      </c>
      <c r="S162" s="22">
        <v>1.6985363233546815</v>
      </c>
      <c r="T162" s="22">
        <v>3.1736431546602124</v>
      </c>
      <c r="U162" s="22">
        <f t="shared" si="10"/>
        <v>86.086262771860163</v>
      </c>
      <c r="V162" s="14">
        <v>1.9335742808982563</v>
      </c>
      <c r="W162" s="14">
        <v>6.6425719101743663E-2</v>
      </c>
      <c r="X162" s="14">
        <v>8.8965695175558576E-3</v>
      </c>
      <c r="Y162" s="14">
        <v>2.1149050925953289E-2</v>
      </c>
      <c r="Z162" s="14">
        <v>1.9107156800776279E-2</v>
      </c>
      <c r="AA162" s="14">
        <v>4.7087998921451747E-2</v>
      </c>
      <c r="AB162" s="14">
        <v>9.7778542949169003E-2</v>
      </c>
      <c r="AC162" s="14">
        <v>0.89628490997925325</v>
      </c>
      <c r="AD162" s="14">
        <v>0.86570267235415299</v>
      </c>
      <c r="AE162" s="14">
        <v>4.0876538649055362E-3</v>
      </c>
      <c r="AF162" s="14">
        <v>3.8427888104962782E-2</v>
      </c>
      <c r="AG162" s="14">
        <v>2.3498813231323347E-4</v>
      </c>
      <c r="AH162" s="16">
        <v>45.399522772384117</v>
      </c>
      <c r="AI162" s="16">
        <v>47.00332860298829</v>
      </c>
      <c r="AJ162" s="16">
        <v>7.5971486246275912</v>
      </c>
    </row>
    <row r="163" spans="1:36" s="8" customFormat="1">
      <c r="A163" s="12" t="s">
        <v>46</v>
      </c>
      <c r="B163" s="8" t="s">
        <v>34</v>
      </c>
      <c r="C163" s="12" t="s">
        <v>49</v>
      </c>
      <c r="D163" s="8" t="s">
        <v>20</v>
      </c>
      <c r="E163" s="13" t="s">
        <v>73</v>
      </c>
      <c r="F163" s="22">
        <v>52.534999999999997</v>
      </c>
      <c r="G163" s="22">
        <v>0.32300000000000001</v>
      </c>
      <c r="H163" s="22">
        <v>2.1320000000000001</v>
      </c>
      <c r="I163" s="22">
        <f t="shared" si="11"/>
        <v>5.1660001901284716</v>
      </c>
      <c r="J163" s="22">
        <v>16.45</v>
      </c>
      <c r="K163" s="22">
        <v>0.151</v>
      </c>
      <c r="L163" s="22">
        <v>21.760999999999999</v>
      </c>
      <c r="M163" s="22">
        <v>0.36399999999999999</v>
      </c>
      <c r="N163" s="22" t="s">
        <v>113</v>
      </c>
      <c r="O163" s="22">
        <v>0.65400000000000003</v>
      </c>
      <c r="P163" s="22" t="s">
        <v>113</v>
      </c>
      <c r="Q163" s="22">
        <v>2.3E-2</v>
      </c>
      <c r="R163" s="22">
        <f t="shared" si="9"/>
        <v>99.559000190128458</v>
      </c>
      <c r="S163" s="22">
        <v>1.2476811339123703</v>
      </c>
      <c r="T163" s="22">
        <v>4.0433263335045639</v>
      </c>
      <c r="U163" s="22">
        <f t="shared" si="10"/>
        <v>85.021605475182582</v>
      </c>
      <c r="V163" s="14">
        <v>1.931049420403979</v>
      </c>
      <c r="W163" s="14">
        <v>6.8950579596021022E-2</v>
      </c>
      <c r="X163" s="14">
        <v>8.9319716090307481E-3</v>
      </c>
      <c r="Y163" s="14">
        <v>2.3410196809881545E-2</v>
      </c>
      <c r="Z163" s="14">
        <v>1.900628529262632E-2</v>
      </c>
      <c r="AA163" s="14">
        <v>3.4511693568373338E-2</v>
      </c>
      <c r="AB163" s="14">
        <v>0.12429439077736776</v>
      </c>
      <c r="AC163" s="14">
        <v>0.90140320906201654</v>
      </c>
      <c r="AD163" s="14">
        <v>0.85703120922076392</v>
      </c>
      <c r="AE163" s="14">
        <v>4.7011816511873163E-3</v>
      </c>
      <c r="AF163" s="14">
        <v>2.5941369088721761E-2</v>
      </c>
      <c r="AG163" s="14">
        <v>0</v>
      </c>
      <c r="AH163" s="16">
        <v>44.701288547043575</v>
      </c>
      <c r="AI163" s="16">
        <v>47.01565650351116</v>
      </c>
      <c r="AJ163" s="16">
        <v>8.283054949445269</v>
      </c>
    </row>
    <row r="164" spans="1:36" s="8" customFormat="1">
      <c r="A164" s="12" t="s">
        <v>46</v>
      </c>
      <c r="B164" s="8" t="s">
        <v>34</v>
      </c>
      <c r="C164" s="12" t="s">
        <v>49</v>
      </c>
      <c r="D164" s="8" t="s">
        <v>20</v>
      </c>
      <c r="E164" s="13" t="s">
        <v>73</v>
      </c>
      <c r="F164" s="22">
        <v>52.398000000000003</v>
      </c>
      <c r="G164" s="22">
        <v>0.39400000000000002</v>
      </c>
      <c r="H164" s="22">
        <v>2.4169999999999998</v>
      </c>
      <c r="I164" s="22">
        <f t="shared" si="11"/>
        <v>5.4030002121857699</v>
      </c>
      <c r="J164" s="22">
        <v>16.536000000000001</v>
      </c>
      <c r="K164" s="22">
        <v>0.154</v>
      </c>
      <c r="L164" s="22">
        <v>21.631</v>
      </c>
      <c r="M164" s="22">
        <v>0.32200000000000001</v>
      </c>
      <c r="N164" s="22" t="s">
        <v>113</v>
      </c>
      <c r="O164" s="22">
        <v>0.64100000000000001</v>
      </c>
      <c r="P164" s="22" t="s">
        <v>113</v>
      </c>
      <c r="Q164" s="22">
        <v>2.3E-2</v>
      </c>
      <c r="R164" s="22">
        <f t="shared" si="9"/>
        <v>99.919000212185779</v>
      </c>
      <c r="S164" s="22">
        <v>1.3924278745455576</v>
      </c>
      <c r="T164" s="22">
        <v>4.1500820350191319</v>
      </c>
      <c r="U164" s="22">
        <f t="shared" si="10"/>
        <v>84.509739166312642</v>
      </c>
      <c r="V164" s="14">
        <v>1.9198484589308018</v>
      </c>
      <c r="W164" s="14">
        <v>8.0151541069198196E-2</v>
      </c>
      <c r="X164" s="14">
        <v>1.0860470003330196E-2</v>
      </c>
      <c r="Y164" s="14">
        <v>2.4220604676655988E-2</v>
      </c>
      <c r="Z164" s="14">
        <v>1.8568854450493878E-2</v>
      </c>
      <c r="AA164" s="14">
        <v>3.8392196442200224E-2</v>
      </c>
      <c r="AB164" s="14">
        <v>0.12716775494725513</v>
      </c>
      <c r="AC164" s="14">
        <v>0.90321522189326997</v>
      </c>
      <c r="AD164" s="14">
        <v>0.84918433204818089</v>
      </c>
      <c r="AE164" s="14">
        <v>4.7792350787985143E-3</v>
      </c>
      <c r="AF164" s="14">
        <v>2.2874676864965186E-2</v>
      </c>
      <c r="AG164" s="14">
        <v>0</v>
      </c>
      <c r="AH164" s="16">
        <v>44.275404652074279</v>
      </c>
      <c r="AI164" s="16">
        <v>47.092507395636488</v>
      </c>
      <c r="AJ164" s="16">
        <v>8.6320879522892344</v>
      </c>
    </row>
    <row r="165" spans="1:36" s="8" customFormat="1">
      <c r="A165" s="12" t="s">
        <v>46</v>
      </c>
      <c r="B165" s="8" t="s">
        <v>34</v>
      </c>
      <c r="C165" s="12" t="s">
        <v>49</v>
      </c>
      <c r="D165" s="8" t="s">
        <v>20</v>
      </c>
      <c r="E165" s="13" t="s">
        <v>73</v>
      </c>
      <c r="F165" s="22">
        <v>52.817999999999998</v>
      </c>
      <c r="G165" s="22">
        <v>0.35299999999999998</v>
      </c>
      <c r="H165" s="22">
        <v>2.077</v>
      </c>
      <c r="I165" s="22">
        <f t="shared" si="11"/>
        <v>4.702000127152794</v>
      </c>
      <c r="J165" s="22">
        <v>16.405000000000001</v>
      </c>
      <c r="K165" s="22">
        <v>0.152</v>
      </c>
      <c r="L165" s="22">
        <v>22.254000000000001</v>
      </c>
      <c r="M165" s="22">
        <v>0.34200000000000003</v>
      </c>
      <c r="N165" s="22" t="s">
        <v>113</v>
      </c>
      <c r="O165" s="22">
        <v>0.64100000000000001</v>
      </c>
      <c r="P165" s="22" t="s">
        <v>113</v>
      </c>
      <c r="Q165" s="22">
        <v>2.1000000000000001E-2</v>
      </c>
      <c r="R165" s="22">
        <f t="shared" si="9"/>
        <v>99.765000127152803</v>
      </c>
      <c r="S165" s="22">
        <v>0.83441549856257202</v>
      </c>
      <c r="T165" s="22">
        <v>3.9511861248118754</v>
      </c>
      <c r="U165" s="22">
        <f t="shared" si="10"/>
        <v>86.148369104265171</v>
      </c>
      <c r="V165" s="14">
        <v>1.9368048126324131</v>
      </c>
      <c r="W165" s="14">
        <v>6.3195187367586891E-2</v>
      </c>
      <c r="X165" s="14">
        <v>9.7382017635125242E-3</v>
      </c>
      <c r="Y165" s="14">
        <v>2.6567557103587158E-2</v>
      </c>
      <c r="Z165" s="14">
        <v>1.8583896430866758E-2</v>
      </c>
      <c r="AA165" s="14">
        <v>2.3025245896939155E-2</v>
      </c>
      <c r="AB165" s="14">
        <v>0.1211712184801756</v>
      </c>
      <c r="AC165" s="14">
        <v>0.89678571893690517</v>
      </c>
      <c r="AD165" s="14">
        <v>0.87434961541541112</v>
      </c>
      <c r="AE165" s="14">
        <v>4.7209883030498749E-3</v>
      </c>
      <c r="AF165" s="14">
        <v>2.4315145154819272E-2</v>
      </c>
      <c r="AG165" s="14">
        <v>9.3560479632106796E-5</v>
      </c>
      <c r="AH165" s="16">
        <v>45.650033899892769</v>
      </c>
      <c r="AI165" s="16">
        <v>46.821429035522918</v>
      </c>
      <c r="AJ165" s="16">
        <v>7.5285370645843193</v>
      </c>
    </row>
    <row r="166" spans="1:36" s="8" customFormat="1">
      <c r="A166" s="12" t="s">
        <v>46</v>
      </c>
      <c r="B166" s="8" t="s">
        <v>34</v>
      </c>
      <c r="C166" s="12" t="s">
        <v>49</v>
      </c>
      <c r="D166" s="8" t="s">
        <v>20</v>
      </c>
      <c r="E166" s="13" t="s">
        <v>73</v>
      </c>
      <c r="F166" s="22">
        <v>52.741</v>
      </c>
      <c r="G166" s="22">
        <v>0.36499999999999999</v>
      </c>
      <c r="H166" s="22">
        <v>2.1629999999999998</v>
      </c>
      <c r="I166" s="22">
        <f t="shared" si="11"/>
        <v>5.3680001801128645</v>
      </c>
      <c r="J166" s="22">
        <v>16.605</v>
      </c>
      <c r="K166" s="22">
        <v>0.151</v>
      </c>
      <c r="L166" s="22">
        <v>21.645</v>
      </c>
      <c r="M166" s="22">
        <v>0.34300000000000003</v>
      </c>
      <c r="N166" s="22" t="s">
        <v>113</v>
      </c>
      <c r="O166" s="22">
        <v>0.64600000000000002</v>
      </c>
      <c r="P166" s="22" t="s">
        <v>113</v>
      </c>
      <c r="Q166" s="22">
        <v>1.4999999999999999E-2</v>
      </c>
      <c r="R166" s="22">
        <f t="shared" si="9"/>
        <v>100.04200018011286</v>
      </c>
      <c r="S166" s="22">
        <v>1.1819556617736655</v>
      </c>
      <c r="T166" s="22">
        <v>4.3044666497139827</v>
      </c>
      <c r="U166" s="22">
        <f t="shared" si="10"/>
        <v>84.648812978635362</v>
      </c>
      <c r="V166" s="14">
        <v>1.9298189093189724</v>
      </c>
      <c r="W166" s="14">
        <v>7.0181090681027625E-2</v>
      </c>
      <c r="X166" s="14">
        <v>1.0047574188395664E-2</v>
      </c>
      <c r="Y166" s="14">
        <v>2.3097170048658008E-2</v>
      </c>
      <c r="Z166" s="14">
        <v>1.8688547946418908E-2</v>
      </c>
      <c r="AA166" s="14">
        <v>3.2545233686090448E-2</v>
      </c>
      <c r="AB166" s="14">
        <v>0.13172118483284964</v>
      </c>
      <c r="AC166" s="14">
        <v>0.90576518366270653</v>
      </c>
      <c r="AD166" s="14">
        <v>0.84859198194677299</v>
      </c>
      <c r="AE166" s="14">
        <v>4.6798353962926881E-3</v>
      </c>
      <c r="AF166" s="14">
        <v>2.4333757440669547E-2</v>
      </c>
      <c r="AG166" s="14">
        <v>0</v>
      </c>
      <c r="AH166" s="16">
        <v>44.229206237567752</v>
      </c>
      <c r="AI166" s="16">
        <v>47.209113405857146</v>
      </c>
      <c r="AJ166" s="16">
        <v>8.5616803565751027</v>
      </c>
    </row>
    <row r="167" spans="1:36" s="8" customFormat="1">
      <c r="A167" s="12" t="s">
        <v>46</v>
      </c>
      <c r="B167" s="8" t="s">
        <v>34</v>
      </c>
      <c r="C167" s="12" t="s">
        <v>49</v>
      </c>
      <c r="D167" s="8" t="s">
        <v>20</v>
      </c>
      <c r="E167" s="13" t="s">
        <v>73</v>
      </c>
      <c r="F167" s="22">
        <v>52.743000000000002</v>
      </c>
      <c r="G167" s="22">
        <v>0.4</v>
      </c>
      <c r="H167" s="22">
        <v>2.2639999999999998</v>
      </c>
      <c r="I167" s="22">
        <f t="shared" si="11"/>
        <v>5.122000122144291</v>
      </c>
      <c r="J167" s="22">
        <v>16.495999999999999</v>
      </c>
      <c r="K167" s="22">
        <v>0.13500000000000001</v>
      </c>
      <c r="L167" s="22">
        <v>21.745999999999999</v>
      </c>
      <c r="M167" s="22">
        <v>0.34399999999999997</v>
      </c>
      <c r="N167" s="22" t="s">
        <v>113</v>
      </c>
      <c r="O167" s="22">
        <v>0.64300000000000002</v>
      </c>
      <c r="P167" s="22" t="s">
        <v>113</v>
      </c>
      <c r="Q167" s="22">
        <v>2.1000000000000001E-2</v>
      </c>
      <c r="R167" s="22">
        <f t="shared" si="9"/>
        <v>99.914000122144287</v>
      </c>
      <c r="S167" s="22">
        <v>0.80154816878318602</v>
      </c>
      <c r="T167" s="22">
        <v>4.4007604163743617</v>
      </c>
      <c r="U167" s="22">
        <f t="shared" si="10"/>
        <v>85.165524070633026</v>
      </c>
      <c r="V167" s="14">
        <v>1.9319454464400139</v>
      </c>
      <c r="W167" s="14">
        <v>6.8054553559986131E-2</v>
      </c>
      <c r="X167" s="14">
        <v>1.1022755673451397E-2</v>
      </c>
      <c r="Y167" s="14">
        <v>2.9683160057700803E-2</v>
      </c>
      <c r="Z167" s="14">
        <v>1.8621550823000144E-2</v>
      </c>
      <c r="AA167" s="14">
        <v>2.2094168807282964E-2</v>
      </c>
      <c r="AB167" s="14">
        <v>0.13481115807733055</v>
      </c>
      <c r="AC167" s="14">
        <v>0.90077686532164336</v>
      </c>
      <c r="AD167" s="14">
        <v>0.8534587791431002</v>
      </c>
      <c r="AE167" s="14">
        <v>4.1884104238571855E-3</v>
      </c>
      <c r="AF167" s="14">
        <v>2.4430667322018464E-2</v>
      </c>
      <c r="AG167" s="14">
        <v>0</v>
      </c>
      <c r="AH167" s="16">
        <v>44.657029069944407</v>
      </c>
      <c r="AI167" s="16">
        <v>47.132936754825145</v>
      </c>
      <c r="AJ167" s="16">
        <v>8.2100341752304544</v>
      </c>
    </row>
    <row r="168" spans="1:36" s="8" customFormat="1">
      <c r="A168" s="12">
        <v>4902</v>
      </c>
      <c r="B168" s="8" t="s">
        <v>34</v>
      </c>
      <c r="C168" s="12" t="s">
        <v>49</v>
      </c>
      <c r="D168" s="8" t="s">
        <v>20</v>
      </c>
      <c r="E168" s="13" t="s">
        <v>73</v>
      </c>
      <c r="F168" s="22">
        <v>52.444000000000003</v>
      </c>
      <c r="G168" s="22">
        <v>0.41499999999999998</v>
      </c>
      <c r="H168" s="22">
        <v>2.4689999999999999</v>
      </c>
      <c r="I168" s="22">
        <f t="shared" si="11"/>
        <v>5.3970001554076532</v>
      </c>
      <c r="J168" s="22">
        <v>16.978000000000002</v>
      </c>
      <c r="K168" s="22">
        <v>0.161</v>
      </c>
      <c r="L168" s="22">
        <v>20.625</v>
      </c>
      <c r="M168" s="22">
        <v>0.372</v>
      </c>
      <c r="N168" s="22" t="s">
        <v>113</v>
      </c>
      <c r="O168" s="22">
        <v>0.8</v>
      </c>
      <c r="P168" s="22" t="s">
        <v>113</v>
      </c>
      <c r="Q168" s="22">
        <v>2.5000000000000001E-2</v>
      </c>
      <c r="R168" s="22">
        <f t="shared" si="9"/>
        <v>99.686000155407669</v>
      </c>
      <c r="S168" s="22">
        <v>1.0198325156744916</v>
      </c>
      <c r="T168" s="22">
        <v>4.4793463796448174</v>
      </c>
      <c r="U168" s="22">
        <f t="shared" si="10"/>
        <v>84.866196569829739</v>
      </c>
      <c r="V168" s="14">
        <v>1.9227368136132499</v>
      </c>
      <c r="W168" s="14">
        <v>7.7263186386750116E-2</v>
      </c>
      <c r="X168" s="14">
        <v>1.1446488840357708E-2</v>
      </c>
      <c r="Y168" s="14">
        <v>2.9421195537299924E-2</v>
      </c>
      <c r="Z168" s="14">
        <v>2.3189365375929655E-2</v>
      </c>
      <c r="AA168" s="14">
        <v>2.8136553507451478E-2</v>
      </c>
      <c r="AB168" s="14">
        <v>0.13734307400269785</v>
      </c>
      <c r="AC168" s="14">
        <v>0.92793831577243657</v>
      </c>
      <c r="AD168" s="14">
        <v>0.81019792464516727</v>
      </c>
      <c r="AE168" s="14">
        <v>4.9996009512308518E-3</v>
      </c>
      <c r="AF168" s="14">
        <v>2.6443189048468235E-2</v>
      </c>
      <c r="AG168" s="14">
        <v>0</v>
      </c>
      <c r="AH168" s="16">
        <v>42.55791415514777</v>
      </c>
      <c r="AI168" s="16">
        <v>48.742557815377289</v>
      </c>
      <c r="AJ168" s="16">
        <v>8.6995280294749406</v>
      </c>
    </row>
    <row r="169" spans="1:36" s="8" customFormat="1">
      <c r="A169" s="12">
        <v>4902</v>
      </c>
      <c r="B169" s="8" t="s">
        <v>34</v>
      </c>
      <c r="C169" s="12" t="s">
        <v>49</v>
      </c>
      <c r="D169" s="8" t="s">
        <v>20</v>
      </c>
      <c r="E169" s="13" t="s">
        <v>73</v>
      </c>
      <c r="F169" s="22">
        <v>52.798000000000002</v>
      </c>
      <c r="G169" s="22">
        <v>0.439</v>
      </c>
      <c r="H169" s="22">
        <v>2.4209999999999998</v>
      </c>
      <c r="I169" s="22">
        <f t="shared" si="11"/>
        <v>5.5570000753405049</v>
      </c>
      <c r="J169" s="22">
        <v>17.431000000000001</v>
      </c>
      <c r="K169" s="22">
        <v>0.14000000000000001</v>
      </c>
      <c r="L169" s="22">
        <v>19.969000000000001</v>
      </c>
      <c r="M169" s="22">
        <v>0.34100000000000003</v>
      </c>
      <c r="N169" s="22" t="s">
        <v>113</v>
      </c>
      <c r="O169" s="22">
        <v>0.77700000000000002</v>
      </c>
      <c r="P169" s="22">
        <v>1.4E-2</v>
      </c>
      <c r="Q169" s="22">
        <v>0.02</v>
      </c>
      <c r="R169" s="22">
        <f t="shared" si="9"/>
        <v>99.907000075340505</v>
      </c>
      <c r="S169" s="22">
        <v>0.49440741751217715</v>
      </c>
      <c r="T169" s="22">
        <v>5.1121281709130022</v>
      </c>
      <c r="U169" s="22">
        <f t="shared" si="10"/>
        <v>84.829127798268075</v>
      </c>
      <c r="V169" s="14">
        <v>1.9298758555937989</v>
      </c>
      <c r="W169" s="14">
        <v>7.0124144406201072E-2</v>
      </c>
      <c r="X169" s="14">
        <v>1.2071926454726625E-2</v>
      </c>
      <c r="Y169" s="14">
        <v>3.4170597375833597E-2</v>
      </c>
      <c r="Z169" s="14">
        <v>2.2454726178180836E-2</v>
      </c>
      <c r="AA169" s="14">
        <v>1.3599247890841723E-2</v>
      </c>
      <c r="AB169" s="14">
        <v>0.15627219729484337</v>
      </c>
      <c r="AC169" s="14">
        <v>0.9498231480603927</v>
      </c>
      <c r="AD169" s="14">
        <v>0.78206230632513551</v>
      </c>
      <c r="AE169" s="14">
        <v>4.3343638932052389E-3</v>
      </c>
      <c r="AF169" s="14">
        <v>2.4166465527763765E-2</v>
      </c>
      <c r="AG169" s="14">
        <v>4.6630539658349447E-5</v>
      </c>
      <c r="AH169" s="16">
        <v>41.114821299003125</v>
      </c>
      <c r="AI169" s="16">
        <v>49.934396124602621</v>
      </c>
      <c r="AJ169" s="16">
        <v>8.9507825763942481</v>
      </c>
    </row>
    <row r="170" spans="1:36" s="8" customFormat="1">
      <c r="A170" s="12">
        <v>4902</v>
      </c>
      <c r="B170" s="8" t="s">
        <v>34</v>
      </c>
      <c r="C170" s="12" t="s">
        <v>49</v>
      </c>
      <c r="D170" s="8" t="s">
        <v>20</v>
      </c>
      <c r="E170" s="13" t="s">
        <v>73</v>
      </c>
      <c r="F170" s="22">
        <v>52.737000000000002</v>
      </c>
      <c r="G170" s="22">
        <v>0.34499999999999997</v>
      </c>
      <c r="H170" s="22">
        <v>2.31</v>
      </c>
      <c r="I170" s="22">
        <f t="shared" si="11"/>
        <v>4.9070001255678566</v>
      </c>
      <c r="J170" s="22">
        <v>16.416</v>
      </c>
      <c r="K170" s="22">
        <v>0.14599999999999999</v>
      </c>
      <c r="L170" s="22">
        <v>21.870999999999999</v>
      </c>
      <c r="M170" s="22">
        <v>0.378</v>
      </c>
      <c r="N170" s="22" t="s">
        <v>113</v>
      </c>
      <c r="O170" s="22">
        <v>0.70099999999999996</v>
      </c>
      <c r="P170" s="22" t="s">
        <v>113</v>
      </c>
      <c r="Q170" s="22">
        <v>1.4999999999999999E-2</v>
      </c>
      <c r="R170" s="22">
        <f t="shared" si="9"/>
        <v>99.826000125567845</v>
      </c>
      <c r="S170" s="22">
        <v>0.82401465684370889</v>
      </c>
      <c r="T170" s="22">
        <v>4.1655448870707383</v>
      </c>
      <c r="U170" s="22">
        <f t="shared" si="10"/>
        <v>85.639479162881187</v>
      </c>
      <c r="V170" s="14">
        <v>1.9324978531680004</v>
      </c>
      <c r="W170" s="14">
        <v>6.7502146831999621E-2</v>
      </c>
      <c r="X170" s="14">
        <v>9.510927123694406E-3</v>
      </c>
      <c r="Y170" s="14">
        <v>3.2261266968624636E-2</v>
      </c>
      <c r="Z170" s="14">
        <v>2.0309370425392326E-2</v>
      </c>
      <c r="AA170" s="14">
        <v>2.2722522770698937E-2</v>
      </c>
      <c r="AB170" s="14">
        <v>0.12765666713780371</v>
      </c>
      <c r="AC170" s="14">
        <v>0.89676673139543384</v>
      </c>
      <c r="AD170" s="14">
        <v>0.85870773742760265</v>
      </c>
      <c r="AE170" s="14">
        <v>4.5314989966484427E-3</v>
      </c>
      <c r="AF170" s="14">
        <v>2.6856057385865651E-2</v>
      </c>
      <c r="AG170" s="14">
        <v>0</v>
      </c>
      <c r="AH170" s="16">
        <v>45.051115637756112</v>
      </c>
      <c r="AI170" s="16">
        <v>47.047837064114503</v>
      </c>
      <c r="AJ170" s="16">
        <v>7.9010472981293782</v>
      </c>
    </row>
    <row r="171" spans="1:36" s="8" customFormat="1">
      <c r="A171" s="12">
        <v>4902</v>
      </c>
      <c r="B171" s="8" t="s">
        <v>34</v>
      </c>
      <c r="C171" s="12" t="s">
        <v>49</v>
      </c>
      <c r="D171" s="8" t="s">
        <v>20</v>
      </c>
      <c r="E171" s="13" t="s">
        <v>73</v>
      </c>
      <c r="F171" s="22">
        <v>52.628</v>
      </c>
      <c r="G171" s="22">
        <v>0.24299999999999999</v>
      </c>
      <c r="H171" s="22">
        <v>2.371</v>
      </c>
      <c r="I171" s="22">
        <f t="shared" si="11"/>
        <v>5.6460001966523032</v>
      </c>
      <c r="J171" s="22">
        <v>17.619</v>
      </c>
      <c r="K171" s="22">
        <v>0.16900000000000001</v>
      </c>
      <c r="L171" s="22">
        <v>19.721</v>
      </c>
      <c r="M171" s="22">
        <v>0.38700000000000001</v>
      </c>
      <c r="N171" s="22" t="s">
        <v>113</v>
      </c>
      <c r="O171" s="22">
        <v>0.81799999999999995</v>
      </c>
      <c r="P171" s="22" t="s">
        <v>113</v>
      </c>
      <c r="Q171" s="22">
        <v>2.4E-2</v>
      </c>
      <c r="R171" s="22">
        <f t="shared" si="9"/>
        <v>99.626000196652313</v>
      </c>
      <c r="S171" s="22">
        <v>1.2904925236781484</v>
      </c>
      <c r="T171" s="22">
        <v>4.4848042956138405</v>
      </c>
      <c r="U171" s="22">
        <f t="shared" si="10"/>
        <v>84.762585632035567</v>
      </c>
      <c r="V171" s="14">
        <v>1.9262409754953709</v>
      </c>
      <c r="W171" s="14">
        <v>7.3759024504629123E-2</v>
      </c>
      <c r="X171" s="14">
        <v>6.691141039089612E-3</v>
      </c>
      <c r="Y171" s="14">
        <v>2.851869304947581E-2</v>
      </c>
      <c r="Z171" s="14">
        <v>2.3671288486390732E-2</v>
      </c>
      <c r="AA171" s="14">
        <v>3.5544078166519409E-2</v>
      </c>
      <c r="AB171" s="14">
        <v>0.13727938696527314</v>
      </c>
      <c r="AC171" s="14">
        <v>0.96135447480303715</v>
      </c>
      <c r="AD171" s="14">
        <v>0.77338513507268281</v>
      </c>
      <c r="AE171" s="14">
        <v>5.2392109941076801E-3</v>
      </c>
      <c r="AF171" s="14">
        <v>2.7463227414784221E-2</v>
      </c>
      <c r="AG171" s="14">
        <v>0</v>
      </c>
      <c r="AH171" s="16">
        <v>40.540169044046124</v>
      </c>
      <c r="AI171" s="16">
        <v>50.393356624448927</v>
      </c>
      <c r="AJ171" s="16">
        <v>9.0664743315049527</v>
      </c>
    </row>
    <row r="172" spans="1:36" s="8" customFormat="1">
      <c r="A172" s="12">
        <v>4902</v>
      </c>
      <c r="B172" s="8" t="s">
        <v>34</v>
      </c>
      <c r="C172" s="12" t="s">
        <v>49</v>
      </c>
      <c r="D172" s="8" t="s">
        <v>20</v>
      </c>
      <c r="E172" s="13" t="s">
        <v>73</v>
      </c>
      <c r="F172" s="22">
        <v>52.65</v>
      </c>
      <c r="G172" s="22">
        <v>0.20899999999999999</v>
      </c>
      <c r="H172" s="22">
        <v>2.1800000000000002</v>
      </c>
      <c r="I172" s="22">
        <f t="shared" si="11"/>
        <v>4.9600001724980292</v>
      </c>
      <c r="J172" s="22">
        <v>16.568000000000001</v>
      </c>
      <c r="K172" s="22">
        <v>0.158</v>
      </c>
      <c r="L172" s="22">
        <v>21.547999999999998</v>
      </c>
      <c r="M172" s="22">
        <v>0.40400000000000003</v>
      </c>
      <c r="N172" s="22" t="s">
        <v>113</v>
      </c>
      <c r="O172" s="22">
        <v>0.95699999999999996</v>
      </c>
      <c r="P172" s="22" t="s">
        <v>113</v>
      </c>
      <c r="Q172" s="22">
        <v>1.9E-2</v>
      </c>
      <c r="R172" s="22">
        <f t="shared" si="9"/>
        <v>99.653000172498025</v>
      </c>
      <c r="S172" s="22">
        <v>1.1319847849604006</v>
      </c>
      <c r="T172" s="22">
        <v>3.9414308524778918</v>
      </c>
      <c r="U172" s="22">
        <f t="shared" si="10"/>
        <v>85.620697628458714</v>
      </c>
      <c r="V172" s="14">
        <v>1.9320027357434428</v>
      </c>
      <c r="W172" s="14">
        <v>6.7997264256557166E-2</v>
      </c>
      <c r="X172" s="14">
        <v>5.7697342093886274E-3</v>
      </c>
      <c r="Y172" s="14">
        <v>2.6283170777073109E-2</v>
      </c>
      <c r="Z172" s="14">
        <v>2.7764901870919099E-2</v>
      </c>
      <c r="AA172" s="14">
        <v>3.1258487675349195E-2</v>
      </c>
      <c r="AB172" s="14">
        <v>0.12095709753740312</v>
      </c>
      <c r="AC172" s="14">
        <v>0.9063334170201266</v>
      </c>
      <c r="AD172" s="14">
        <v>0.84720686197495165</v>
      </c>
      <c r="AE172" s="14">
        <v>4.9107958662450088E-3</v>
      </c>
      <c r="AF172" s="14">
        <v>2.8743363274170357E-2</v>
      </c>
      <c r="AG172" s="14">
        <v>9.3626307930504718E-5</v>
      </c>
      <c r="AH172" s="16">
        <v>44.452585394960167</v>
      </c>
      <c r="AI172" s="16">
        <v>47.554930707802029</v>
      </c>
      <c r="AJ172" s="16">
        <v>7.9924838972378041</v>
      </c>
    </row>
    <row r="173" spans="1:36" s="8" customFormat="1">
      <c r="A173" s="12">
        <v>4902</v>
      </c>
      <c r="B173" s="8" t="s">
        <v>34</v>
      </c>
      <c r="C173" s="12" t="s">
        <v>49</v>
      </c>
      <c r="D173" s="8" t="s">
        <v>20</v>
      </c>
      <c r="E173" s="13" t="s">
        <v>73</v>
      </c>
      <c r="F173" s="22">
        <v>52.987000000000002</v>
      </c>
      <c r="G173" s="22">
        <v>0.32200000000000001</v>
      </c>
      <c r="H173" s="22">
        <v>2.0459999999999998</v>
      </c>
      <c r="I173" s="22">
        <f t="shared" si="11"/>
        <v>5.0210001098486652</v>
      </c>
      <c r="J173" s="22">
        <v>16.71</v>
      </c>
      <c r="K173" s="22">
        <v>0.15</v>
      </c>
      <c r="L173" s="22">
        <v>21.670999999999999</v>
      </c>
      <c r="M173" s="22">
        <v>0.33200000000000002</v>
      </c>
      <c r="N173" s="22" t="s">
        <v>113</v>
      </c>
      <c r="O173" s="22">
        <v>0.65800000000000003</v>
      </c>
      <c r="P173" s="22" t="s">
        <v>113</v>
      </c>
      <c r="Q173" s="22">
        <v>2.4E-2</v>
      </c>
      <c r="R173" s="22">
        <f t="shared" si="9"/>
        <v>99.921000109848663</v>
      </c>
      <c r="S173" s="22">
        <v>0.72086051526083728</v>
      </c>
      <c r="T173" s="22">
        <v>4.3723638254976498</v>
      </c>
      <c r="U173" s="22">
        <f t="shared" si="10"/>
        <v>85.575218421803328</v>
      </c>
      <c r="V173" s="14">
        <v>1.9393219525609604</v>
      </c>
      <c r="W173" s="14">
        <v>6.0678047439039595E-2</v>
      </c>
      <c r="X173" s="14">
        <v>8.8661814162323393E-3</v>
      </c>
      <c r="Y173" s="14">
        <v>2.757748394129507E-2</v>
      </c>
      <c r="Z173" s="14">
        <v>1.9040630239100256E-2</v>
      </c>
      <c r="AA173" s="14">
        <v>1.9854082924447139E-2</v>
      </c>
      <c r="AB173" s="14">
        <v>0.13383353778238713</v>
      </c>
      <c r="AC173" s="14">
        <v>0.9117285982388893</v>
      </c>
      <c r="AD173" s="14">
        <v>0.84983119834510501</v>
      </c>
      <c r="AE173" s="14">
        <v>4.6500462693462872E-3</v>
      </c>
      <c r="AF173" s="14">
        <v>2.3559470364218064E-2</v>
      </c>
      <c r="AG173" s="14">
        <v>0</v>
      </c>
      <c r="AH173" s="16">
        <v>44.364218332902979</v>
      </c>
      <c r="AI173" s="16">
        <v>47.595483281135351</v>
      </c>
      <c r="AJ173" s="16">
        <v>8.0402983859616626</v>
      </c>
    </row>
    <row r="174" spans="1:36" s="8" customFormat="1">
      <c r="A174" s="12">
        <v>4902</v>
      </c>
      <c r="B174" s="8" t="s">
        <v>34</v>
      </c>
      <c r="C174" s="12" t="s">
        <v>49</v>
      </c>
      <c r="D174" s="8" t="s">
        <v>20</v>
      </c>
      <c r="E174" s="13" t="s">
        <v>73</v>
      </c>
      <c r="F174" s="22">
        <v>53.904000000000003</v>
      </c>
      <c r="G174" s="22">
        <v>0.245</v>
      </c>
      <c r="H174" s="22">
        <v>1.23</v>
      </c>
      <c r="I174" s="22">
        <f t="shared" si="11"/>
        <v>4.4690000248156441</v>
      </c>
      <c r="J174" s="22">
        <v>16.672999999999998</v>
      </c>
      <c r="K174" s="22">
        <v>0.13800000000000001</v>
      </c>
      <c r="L174" s="22">
        <v>22.588999999999999</v>
      </c>
      <c r="M174" s="22">
        <v>0.33100000000000002</v>
      </c>
      <c r="N174" s="22" t="s">
        <v>113</v>
      </c>
      <c r="O174" s="22">
        <v>0.52800000000000002</v>
      </c>
      <c r="P174" s="22" t="s">
        <v>113</v>
      </c>
      <c r="Q174" s="22">
        <v>1.7999999999999999E-2</v>
      </c>
      <c r="R174" s="22">
        <f t="shared" si="9"/>
        <v>100.12500002481565</v>
      </c>
      <c r="S174" s="22">
        <v>0.16284783966124819</v>
      </c>
      <c r="T174" s="22">
        <v>4.3224681848878586</v>
      </c>
      <c r="U174" s="22">
        <f t="shared" si="10"/>
        <v>86.929001978353938</v>
      </c>
      <c r="V174" s="14">
        <v>1.9686543397872056</v>
      </c>
      <c r="W174" s="14">
        <v>3.1345660212794391E-2</v>
      </c>
      <c r="X174" s="14">
        <v>6.7315444655958612E-3</v>
      </c>
      <c r="Y174" s="14">
        <v>2.159743270230681E-2</v>
      </c>
      <c r="Z174" s="14">
        <v>1.5246046535573017E-2</v>
      </c>
      <c r="AA174" s="14">
        <v>4.475571379347669E-3</v>
      </c>
      <c r="AB174" s="14">
        <v>0.13202262513174876</v>
      </c>
      <c r="AC174" s="14">
        <v>0.90775943311248053</v>
      </c>
      <c r="AD174" s="14">
        <v>0.88393151185667618</v>
      </c>
      <c r="AE174" s="14">
        <v>4.268870638954733E-3</v>
      </c>
      <c r="AF174" s="14">
        <v>2.343814981017716E-2</v>
      </c>
      <c r="AG174" s="14">
        <v>0</v>
      </c>
      <c r="AH174" s="16">
        <v>45.842572849367365</v>
      </c>
      <c r="AI174" s="16">
        <v>47.078339649584478</v>
      </c>
      <c r="AJ174" s="16">
        <v>7.0790875010481589</v>
      </c>
    </row>
    <row r="175" spans="1:36" s="8" customFormat="1">
      <c r="A175" s="12">
        <v>4902</v>
      </c>
      <c r="B175" s="8" t="s">
        <v>34</v>
      </c>
      <c r="C175" s="12" t="s">
        <v>49</v>
      </c>
      <c r="D175" s="8" t="s">
        <v>20</v>
      </c>
      <c r="E175" s="13" t="s">
        <v>73</v>
      </c>
      <c r="F175" s="22">
        <v>53.457999999999998</v>
      </c>
      <c r="G175" s="22">
        <v>0.25600000000000001</v>
      </c>
      <c r="H175" s="22">
        <v>2.1269999999999998</v>
      </c>
      <c r="I175" s="22">
        <f t="shared" si="11"/>
        <v>5.9470000536702496</v>
      </c>
      <c r="J175" s="22">
        <v>18.498999999999999</v>
      </c>
      <c r="K175" s="22">
        <v>0.17</v>
      </c>
      <c r="L175" s="22">
        <v>18.481000000000002</v>
      </c>
      <c r="M175" s="22">
        <v>0.36099999999999999</v>
      </c>
      <c r="N175" s="22" t="s">
        <v>113</v>
      </c>
      <c r="O175" s="22">
        <v>0.81799999999999995</v>
      </c>
      <c r="P175" s="22" t="s">
        <v>113</v>
      </c>
      <c r="Q175" s="22">
        <v>2.4E-2</v>
      </c>
      <c r="R175" s="22">
        <f t="shared" si="9"/>
        <v>100.14100005367027</v>
      </c>
      <c r="S175" s="22">
        <v>0.35220058159280154</v>
      </c>
      <c r="T175" s="22">
        <v>5.6300870424090368</v>
      </c>
      <c r="U175" s="22">
        <f t="shared" si="10"/>
        <v>84.7212002678922</v>
      </c>
      <c r="V175" s="14">
        <v>1.9435727351600636</v>
      </c>
      <c r="W175" s="14">
        <v>5.6427264839936431E-2</v>
      </c>
      <c r="X175" s="14">
        <v>7.002098508777207E-3</v>
      </c>
      <c r="Y175" s="14">
        <v>3.4713213579301558E-2</v>
      </c>
      <c r="Z175" s="14">
        <v>2.3513443676444794E-2</v>
      </c>
      <c r="AA175" s="14">
        <v>9.6359862500721583E-3</v>
      </c>
      <c r="AB175" s="14">
        <v>0.17118719833912505</v>
      </c>
      <c r="AC175" s="14">
        <v>1.002639682991288</v>
      </c>
      <c r="AD175" s="14">
        <v>0.71992407113036805</v>
      </c>
      <c r="AE175" s="14">
        <v>5.2350694302246417E-3</v>
      </c>
      <c r="AF175" s="14">
        <v>2.5447325821065916E-2</v>
      </c>
      <c r="AG175" s="14">
        <v>0</v>
      </c>
      <c r="AH175" s="16">
        <v>37.823316767003043</v>
      </c>
      <c r="AI175" s="16">
        <v>52.676608344825922</v>
      </c>
      <c r="AJ175" s="16">
        <v>9.5000748881710351</v>
      </c>
    </row>
    <row r="176" spans="1:36" s="8" customFormat="1">
      <c r="A176" s="12">
        <v>4902</v>
      </c>
      <c r="B176" s="8" t="s">
        <v>34</v>
      </c>
      <c r="C176" s="12" t="s">
        <v>49</v>
      </c>
      <c r="D176" s="8" t="s">
        <v>20</v>
      </c>
      <c r="E176" s="13" t="s">
        <v>73</v>
      </c>
      <c r="F176" s="22">
        <v>52.603000000000002</v>
      </c>
      <c r="G176" s="22">
        <v>0.45200000000000001</v>
      </c>
      <c r="H176" s="22">
        <v>2.4420000000000002</v>
      </c>
      <c r="I176" s="22">
        <f t="shared" si="11"/>
        <v>4.8580001524067029</v>
      </c>
      <c r="J176" s="22">
        <v>16.387</v>
      </c>
      <c r="K176" s="22">
        <v>0.13500000000000001</v>
      </c>
      <c r="L176" s="22">
        <v>22.027999999999999</v>
      </c>
      <c r="M176" s="22">
        <v>0.379</v>
      </c>
      <c r="N176" s="22" t="s">
        <v>113</v>
      </c>
      <c r="O176" s="22">
        <v>0.69799999999999995</v>
      </c>
      <c r="P176" s="22" t="s">
        <v>113</v>
      </c>
      <c r="Q176" s="22">
        <v>2E-3</v>
      </c>
      <c r="R176" s="22">
        <f t="shared" si="9"/>
        <v>99.984000152406693</v>
      </c>
      <c r="S176" s="22">
        <v>1.0001393729065027</v>
      </c>
      <c r="T176" s="22">
        <v>3.9580664302212236</v>
      </c>
      <c r="U176" s="22">
        <f t="shared" si="10"/>
        <v>85.740859407428857</v>
      </c>
      <c r="V176" s="14">
        <v>1.9245956043514105</v>
      </c>
      <c r="W176" s="14">
        <v>7.5404395648589473E-2</v>
      </c>
      <c r="X176" s="14">
        <v>1.2441351806708712E-2</v>
      </c>
      <c r="Y176" s="14">
        <v>2.9896086260417842E-2</v>
      </c>
      <c r="Z176" s="14">
        <v>2.0191065733958239E-2</v>
      </c>
      <c r="AA176" s="14">
        <v>2.7536422246981725E-2</v>
      </c>
      <c r="AB176" s="14">
        <v>0.12111003763418642</v>
      </c>
      <c r="AC176" s="14">
        <v>0.89379305494813133</v>
      </c>
      <c r="AD176" s="14">
        <v>0.86352950395727868</v>
      </c>
      <c r="AE176" s="14">
        <v>4.1835809626354272E-3</v>
      </c>
      <c r="AF176" s="14">
        <v>2.6885309697167278E-2</v>
      </c>
      <c r="AG176" s="14">
        <v>1.4002602863905639E-4</v>
      </c>
      <c r="AH176" s="16">
        <v>45.301350479603492</v>
      </c>
      <c r="AI176" s="16">
        <v>46.888997136621249</v>
      </c>
      <c r="AJ176" s="16">
        <v>7.8096523837752505</v>
      </c>
    </row>
    <row r="177" spans="1:36" s="8" customFormat="1">
      <c r="A177" s="12">
        <v>4906</v>
      </c>
      <c r="B177" s="8" t="s">
        <v>34</v>
      </c>
      <c r="C177" s="12" t="s">
        <v>49</v>
      </c>
      <c r="D177" s="8" t="s">
        <v>20</v>
      </c>
      <c r="E177" s="13" t="s">
        <v>73</v>
      </c>
      <c r="F177" s="22">
        <v>52.872</v>
      </c>
      <c r="G177" s="22">
        <v>0.22700000000000001</v>
      </c>
      <c r="H177" s="22">
        <v>2.2999999999999998</v>
      </c>
      <c r="I177" s="22">
        <f t="shared" si="11"/>
        <v>5.5080001703944541</v>
      </c>
      <c r="J177" s="22">
        <v>17.251000000000001</v>
      </c>
      <c r="K177" s="22">
        <v>0.16900000000000001</v>
      </c>
      <c r="L177" s="22">
        <v>20.754000000000001</v>
      </c>
      <c r="M177" s="22">
        <v>0.29899999999999999</v>
      </c>
      <c r="N177" s="22" t="s">
        <v>113</v>
      </c>
      <c r="O177" s="22">
        <v>0.9</v>
      </c>
      <c r="P177" s="22" t="s">
        <v>113</v>
      </c>
      <c r="Q177" s="22">
        <v>2.5000000000000001E-2</v>
      </c>
      <c r="R177" s="22">
        <f t="shared" si="9"/>
        <v>100.30500017039446</v>
      </c>
      <c r="S177" s="22">
        <v>1.1181804841028316</v>
      </c>
      <c r="T177" s="22">
        <v>4.5018520750450524</v>
      </c>
      <c r="U177" s="22">
        <f t="shared" si="10"/>
        <v>84.809513287431358</v>
      </c>
      <c r="V177" s="14">
        <v>1.9266162861289693</v>
      </c>
      <c r="W177" s="14">
        <v>7.3383713871030709E-2</v>
      </c>
      <c r="X177" s="14">
        <v>6.2229384446928068E-3</v>
      </c>
      <c r="Y177" s="14">
        <v>2.5392652727998163E-2</v>
      </c>
      <c r="Z177" s="14">
        <v>2.5929064098120413E-2</v>
      </c>
      <c r="AA177" s="14">
        <v>3.066192435378929E-2</v>
      </c>
      <c r="AB177" s="14">
        <v>0.1371920016464393</v>
      </c>
      <c r="AC177" s="14">
        <v>0.93711374745245601</v>
      </c>
      <c r="AD177" s="14">
        <v>0.81029738432158094</v>
      </c>
      <c r="AE177" s="14">
        <v>5.2160485613963383E-3</v>
      </c>
      <c r="AF177" s="14">
        <v>2.1124553281876238E-2</v>
      </c>
      <c r="AG177" s="14">
        <v>0</v>
      </c>
      <c r="AH177" s="16">
        <v>42.304900340686466</v>
      </c>
      <c r="AI177" s="16">
        <v>48.925869021600775</v>
      </c>
      <c r="AJ177" s="16">
        <v>8.7692306377127576</v>
      </c>
    </row>
    <row r="178" spans="1:36" s="8" customFormat="1">
      <c r="A178" s="12">
        <v>4906</v>
      </c>
      <c r="B178" s="8" t="s">
        <v>34</v>
      </c>
      <c r="C178" s="12" t="s">
        <v>49</v>
      </c>
      <c r="D178" s="8" t="s">
        <v>20</v>
      </c>
      <c r="E178" s="13" t="s">
        <v>73</v>
      </c>
      <c r="F178" s="22">
        <v>52.021000000000001</v>
      </c>
      <c r="G178" s="22">
        <v>0.442</v>
      </c>
      <c r="H178" s="22">
        <v>2.347</v>
      </c>
      <c r="I178" s="22">
        <f t="shared" si="11"/>
        <v>5.373000220678847</v>
      </c>
      <c r="J178" s="22">
        <v>16.507999999999999</v>
      </c>
      <c r="K178" s="22">
        <v>0.13900000000000001</v>
      </c>
      <c r="L178" s="22">
        <v>21.355</v>
      </c>
      <c r="M178" s="22">
        <v>0.34300000000000003</v>
      </c>
      <c r="N178" s="22" t="s">
        <v>113</v>
      </c>
      <c r="O178" s="22">
        <v>0.755</v>
      </c>
      <c r="P178" s="22" t="s">
        <v>113</v>
      </c>
      <c r="Q178" s="22">
        <v>1.7999999999999999E-2</v>
      </c>
      <c r="R178" s="22">
        <f t="shared" si="9"/>
        <v>99.301000220678844</v>
      </c>
      <c r="S178" s="22">
        <v>1.4481620379225992</v>
      </c>
      <c r="T178" s="22">
        <v>4.069931979971531</v>
      </c>
      <c r="U178" s="22">
        <f t="shared" si="10"/>
        <v>84.560375029859699</v>
      </c>
      <c r="V178" s="14">
        <v>1.917851481714971</v>
      </c>
      <c r="W178" s="14">
        <v>8.2148518285029004E-2</v>
      </c>
      <c r="X178" s="14">
        <v>1.225910331095874E-2</v>
      </c>
      <c r="Y178" s="14">
        <v>1.9829152504417094E-2</v>
      </c>
      <c r="Z178" s="14">
        <v>2.2006859523949273E-2</v>
      </c>
      <c r="AA178" s="14">
        <v>4.0176439491481419E-2</v>
      </c>
      <c r="AB178" s="14">
        <v>0.12548491208018359</v>
      </c>
      <c r="AC178" s="14">
        <v>0.90727570556558801</v>
      </c>
      <c r="AD178" s="14">
        <v>0.84354642281788905</v>
      </c>
      <c r="AE178" s="14">
        <v>4.3404675067148088E-3</v>
      </c>
      <c r="AF178" s="14">
        <v>2.4517560361431191E-2</v>
      </c>
      <c r="AG178" s="14">
        <v>0</v>
      </c>
      <c r="AH178" s="16">
        <v>44.01468723629246</v>
      </c>
      <c r="AI178" s="16">
        <v>47.339962967488091</v>
      </c>
      <c r="AJ178" s="16">
        <v>8.6453497962194508</v>
      </c>
    </row>
    <row r="179" spans="1:36" s="8" customFormat="1">
      <c r="A179" s="12">
        <v>4906</v>
      </c>
      <c r="B179" s="8" t="s">
        <v>34</v>
      </c>
      <c r="C179" s="12" t="s">
        <v>49</v>
      </c>
      <c r="D179" s="8" t="s">
        <v>20</v>
      </c>
      <c r="E179" s="13" t="s">
        <v>73</v>
      </c>
      <c r="F179" s="22">
        <v>52.636000000000003</v>
      </c>
      <c r="G179" s="22">
        <v>0.40799999999999997</v>
      </c>
      <c r="H179" s="22">
        <v>2.1930000000000001</v>
      </c>
      <c r="I179" s="22">
        <f t="shared" si="11"/>
        <v>5.0540001602291742</v>
      </c>
      <c r="J179" s="22">
        <v>16.442</v>
      </c>
      <c r="K179" s="22">
        <v>0.16500000000000001</v>
      </c>
      <c r="L179" s="22">
        <v>22.029</v>
      </c>
      <c r="M179" s="22">
        <v>0.31900000000000001</v>
      </c>
      <c r="N179" s="22" t="s">
        <v>113</v>
      </c>
      <c r="O179" s="22">
        <v>0.48799999999999999</v>
      </c>
      <c r="P179" s="22" t="s">
        <v>113</v>
      </c>
      <c r="Q179" s="22">
        <v>0.02</v>
      </c>
      <c r="R179" s="22">
        <f t="shared" si="9"/>
        <v>99.754000160229182</v>
      </c>
      <c r="S179" s="22">
        <v>1.0514728101464454</v>
      </c>
      <c r="T179" s="22">
        <v>4.1078761844656713</v>
      </c>
      <c r="U179" s="22">
        <f t="shared" si="10"/>
        <v>85.292498756938841</v>
      </c>
      <c r="V179" s="14">
        <v>1.9310470403341706</v>
      </c>
      <c r="W179" s="14">
        <v>6.8952959665829372E-2</v>
      </c>
      <c r="X179" s="14">
        <v>1.1260827293585338E-2</v>
      </c>
      <c r="Y179" s="14">
        <v>2.5867996289100761E-2</v>
      </c>
      <c r="Z179" s="14">
        <v>1.4154829440287064E-2</v>
      </c>
      <c r="AA179" s="14">
        <v>2.9028596141638087E-2</v>
      </c>
      <c r="AB179" s="14">
        <v>0.12603622993187458</v>
      </c>
      <c r="AC179" s="14">
        <v>0.89923492204650701</v>
      </c>
      <c r="AD179" s="14">
        <v>0.86592024667315859</v>
      </c>
      <c r="AE179" s="14">
        <v>5.127189301934054E-3</v>
      </c>
      <c r="AF179" s="14">
        <v>2.2690680216318579E-2</v>
      </c>
      <c r="AG179" s="14">
        <v>0</v>
      </c>
      <c r="AH179" s="16">
        <v>45.092900566862461</v>
      </c>
      <c r="AI179" s="16">
        <v>46.82776627741643</v>
      </c>
      <c r="AJ179" s="16">
        <v>8.0793331557211037</v>
      </c>
    </row>
    <row r="180" spans="1:36" s="8" customFormat="1">
      <c r="A180" s="12">
        <v>4906</v>
      </c>
      <c r="B180" s="8" t="s">
        <v>34</v>
      </c>
      <c r="C180" s="12" t="s">
        <v>49</v>
      </c>
      <c r="D180" s="8" t="s">
        <v>20</v>
      </c>
      <c r="E180" s="13" t="s">
        <v>73</v>
      </c>
      <c r="F180" s="22">
        <v>52.237000000000002</v>
      </c>
      <c r="G180" s="22">
        <v>0.40799999999999997</v>
      </c>
      <c r="H180" s="22">
        <v>2.3839999999999999</v>
      </c>
      <c r="I180" s="22">
        <f t="shared" si="11"/>
        <v>5.2590001900303847</v>
      </c>
      <c r="J180" s="22">
        <v>16.452999999999999</v>
      </c>
      <c r="K180" s="22">
        <v>0.14799999999999999</v>
      </c>
      <c r="L180" s="22">
        <v>21.597999999999999</v>
      </c>
      <c r="M180" s="22">
        <v>0.32800000000000001</v>
      </c>
      <c r="N180" s="22" t="s">
        <v>113</v>
      </c>
      <c r="O180" s="22">
        <v>0.72599999999999998</v>
      </c>
      <c r="P180" s="22" t="s">
        <v>113</v>
      </c>
      <c r="Q180" s="22">
        <v>2.1999999999999999E-2</v>
      </c>
      <c r="R180" s="22">
        <f t="shared" si="9"/>
        <v>99.563000190030394</v>
      </c>
      <c r="S180" s="22">
        <v>1.2470374630871626</v>
      </c>
      <c r="T180" s="22">
        <v>4.1369055137660187</v>
      </c>
      <c r="U180" s="22">
        <f t="shared" si="10"/>
        <v>84.795315951873562</v>
      </c>
      <c r="V180" s="14">
        <v>1.9208877137588602</v>
      </c>
      <c r="W180" s="14">
        <v>7.9112286241139751E-2</v>
      </c>
      <c r="X180" s="14">
        <v>1.1287144220706967E-2</v>
      </c>
      <c r="Y180" s="14">
        <v>2.4208029641954273E-2</v>
      </c>
      <c r="Z180" s="14">
        <v>2.1107423106435895E-2</v>
      </c>
      <c r="AA180" s="14">
        <v>3.4508117137440411E-2</v>
      </c>
      <c r="AB180" s="14">
        <v>0.12722352868401224</v>
      </c>
      <c r="AC180" s="14">
        <v>0.90193947455384649</v>
      </c>
      <c r="AD180" s="14">
        <v>0.85096250498699677</v>
      </c>
      <c r="AE180" s="14">
        <v>4.6096812945327775E-3</v>
      </c>
      <c r="AF180" s="14">
        <v>2.3385381132332177E-2</v>
      </c>
      <c r="AG180" s="14">
        <v>0</v>
      </c>
      <c r="AH180" s="16">
        <v>44.442617753378549</v>
      </c>
      <c r="AI180" s="16">
        <v>47.104955940323379</v>
      </c>
      <c r="AJ180" s="16">
        <v>8.4524263062980793</v>
      </c>
    </row>
    <row r="181" spans="1:36" s="8" customFormat="1">
      <c r="A181" s="12">
        <v>4906</v>
      </c>
      <c r="B181" s="8" t="s">
        <v>34</v>
      </c>
      <c r="C181" s="12" t="s">
        <v>49</v>
      </c>
      <c r="D181" s="8" t="s">
        <v>20</v>
      </c>
      <c r="E181" s="13" t="s">
        <v>73</v>
      </c>
      <c r="F181" s="22">
        <v>52.631</v>
      </c>
      <c r="G181" s="22">
        <v>0.221</v>
      </c>
      <c r="H181" s="22">
        <v>2.2879999999999998</v>
      </c>
      <c r="I181" s="22">
        <f t="shared" si="11"/>
        <v>6.2480001142254711</v>
      </c>
      <c r="J181" s="22">
        <v>17.573</v>
      </c>
      <c r="K181" s="22">
        <v>0.16800000000000001</v>
      </c>
      <c r="L181" s="22">
        <v>19.081</v>
      </c>
      <c r="M181" s="22">
        <v>0.34300000000000003</v>
      </c>
      <c r="N181" s="22" t="s">
        <v>113</v>
      </c>
      <c r="O181" s="22">
        <v>0.82799999999999996</v>
      </c>
      <c r="P181" s="22" t="s">
        <v>113</v>
      </c>
      <c r="Q181" s="22">
        <v>1.7000000000000001E-2</v>
      </c>
      <c r="R181" s="22">
        <f t="shared" si="9"/>
        <v>99.398000114225482</v>
      </c>
      <c r="S181" s="22">
        <v>0.74958244756266124</v>
      </c>
      <c r="T181" s="22">
        <v>5.5735195964156494</v>
      </c>
      <c r="U181" s="22">
        <f t="shared" si="10"/>
        <v>83.371273075219392</v>
      </c>
      <c r="V181" s="14">
        <v>1.9341950627076008</v>
      </c>
      <c r="W181" s="14">
        <v>6.5804937292399224E-2</v>
      </c>
      <c r="X181" s="14">
        <v>6.110138883630315E-3</v>
      </c>
      <c r="Y181" s="14">
        <v>3.3294318112599003E-2</v>
      </c>
      <c r="Z181" s="14">
        <v>2.4058238667708683E-2</v>
      </c>
      <c r="AA181" s="14">
        <v>2.0729845650043686E-2</v>
      </c>
      <c r="AB181" s="14">
        <v>0.17129956681794226</v>
      </c>
      <c r="AC181" s="14">
        <v>0.96274905979164249</v>
      </c>
      <c r="AD181" s="14">
        <v>0.75133378213073454</v>
      </c>
      <c r="AE181" s="14">
        <v>5.229418072205002E-3</v>
      </c>
      <c r="AF181" s="14">
        <v>2.4439911320792724E-2</v>
      </c>
      <c r="AG181" s="14">
        <v>4.688319378465908E-5</v>
      </c>
      <c r="AH181" s="16">
        <v>39.413075938503326</v>
      </c>
      <c r="AI181" s="16">
        <v>50.503388381767394</v>
      </c>
      <c r="AJ181" s="16">
        <v>10.083535679729279</v>
      </c>
    </row>
    <row r="182" spans="1:36" s="8" customFormat="1">
      <c r="A182" s="12">
        <v>4906</v>
      </c>
      <c r="B182" s="8" t="s">
        <v>34</v>
      </c>
      <c r="C182" s="12" t="s">
        <v>49</v>
      </c>
      <c r="D182" s="8" t="s">
        <v>20</v>
      </c>
      <c r="E182" s="13" t="s">
        <v>73</v>
      </c>
      <c r="F182" s="22">
        <v>52.284999999999997</v>
      </c>
      <c r="G182" s="22">
        <v>0.377</v>
      </c>
      <c r="H182" s="22">
        <v>2.2069999999999999</v>
      </c>
      <c r="I182" s="22">
        <f t="shared" si="11"/>
        <v>5.1040001928060246</v>
      </c>
      <c r="J182" s="22">
        <v>16.5</v>
      </c>
      <c r="K182" s="22">
        <v>0.14099999999999999</v>
      </c>
      <c r="L182" s="22">
        <v>21.827999999999999</v>
      </c>
      <c r="M182" s="22">
        <v>0.28799999999999998</v>
      </c>
      <c r="N182" s="22" t="s">
        <v>113</v>
      </c>
      <c r="O182" s="22">
        <v>0.65700000000000003</v>
      </c>
      <c r="P182" s="22">
        <v>0.02</v>
      </c>
      <c r="Q182" s="22">
        <v>1.7000000000000001E-2</v>
      </c>
      <c r="R182" s="22">
        <f t="shared" si="9"/>
        <v>99.42400019280602</v>
      </c>
      <c r="S182" s="22">
        <v>1.2652520556519251</v>
      </c>
      <c r="T182" s="22">
        <v>3.9655158747287755</v>
      </c>
      <c r="U182" s="22">
        <f t="shared" si="10"/>
        <v>85.213000905668224</v>
      </c>
      <c r="V182" s="14">
        <v>1.9248649360965853</v>
      </c>
      <c r="W182" s="14">
        <v>7.5135063903414734E-2</v>
      </c>
      <c r="X182" s="14">
        <v>1.0441542458901923E-2</v>
      </c>
      <c r="Y182" s="14">
        <v>2.062428947833414E-2</v>
      </c>
      <c r="Z182" s="14">
        <v>1.912332307244315E-2</v>
      </c>
      <c r="AA182" s="14">
        <v>3.5052436562239435E-2</v>
      </c>
      <c r="AB182" s="14">
        <v>0.12209304508516459</v>
      </c>
      <c r="AC182" s="14">
        <v>0.90555668039191206</v>
      </c>
      <c r="AD182" s="14">
        <v>0.86101403429419232</v>
      </c>
      <c r="AE182" s="14">
        <v>4.3967087200236397E-3</v>
      </c>
      <c r="AF182" s="14">
        <v>2.0557130548139135E-2</v>
      </c>
      <c r="AG182" s="14">
        <v>4.6965796230410322E-5</v>
      </c>
      <c r="AH182" s="16">
        <v>44.744961336925797</v>
      </c>
      <c r="AI182" s="16">
        <v>47.059742395193481</v>
      </c>
      <c r="AJ182" s="16">
        <v>8.1952962678807282</v>
      </c>
    </row>
    <row r="183" spans="1:36" s="8" customFormat="1">
      <c r="A183" s="12">
        <v>4906</v>
      </c>
      <c r="B183" s="8" t="s">
        <v>34</v>
      </c>
      <c r="C183" s="12" t="s">
        <v>49</v>
      </c>
      <c r="D183" s="8" t="s">
        <v>20</v>
      </c>
      <c r="E183" s="13" t="s">
        <v>73</v>
      </c>
      <c r="F183" s="22">
        <v>52.87</v>
      </c>
      <c r="G183" s="22">
        <v>0.22600000000000001</v>
      </c>
      <c r="H183" s="22">
        <v>2.371</v>
      </c>
      <c r="I183" s="22">
        <f t="shared" si="11"/>
        <v>5.3530000775844595</v>
      </c>
      <c r="J183" s="22">
        <v>16.696999999999999</v>
      </c>
      <c r="K183" s="22">
        <v>0.14799999999999999</v>
      </c>
      <c r="L183" s="22">
        <v>21.498999999999999</v>
      </c>
      <c r="M183" s="22">
        <v>0.222</v>
      </c>
      <c r="N183" s="22" t="s">
        <v>113</v>
      </c>
      <c r="O183" s="22">
        <v>0.82599999999999996</v>
      </c>
      <c r="P183" s="22" t="s">
        <v>113</v>
      </c>
      <c r="Q183" s="22">
        <v>2.5999999999999999E-2</v>
      </c>
      <c r="R183" s="22">
        <f t="shared" si="9"/>
        <v>100.23800007758443</v>
      </c>
      <c r="S183" s="22">
        <v>0.50913294213127303</v>
      </c>
      <c r="T183" s="22">
        <v>4.8948780236872036</v>
      </c>
      <c r="U183" s="22">
        <f t="shared" si="10"/>
        <v>84.756661531260477</v>
      </c>
      <c r="V183" s="14">
        <v>1.9317555107725617</v>
      </c>
      <c r="W183" s="14">
        <v>6.824448922743831E-2</v>
      </c>
      <c r="X183" s="14">
        <v>6.2122860961462767E-3</v>
      </c>
      <c r="Y183" s="14">
        <v>3.3856541429485423E-2</v>
      </c>
      <c r="Z183" s="14">
        <v>2.3861499956018242E-2</v>
      </c>
      <c r="AA183" s="14">
        <v>1.3998840287795177E-2</v>
      </c>
      <c r="AB183" s="14">
        <v>0.14957286317792773</v>
      </c>
      <c r="AC183" s="14">
        <v>0.90947306638002667</v>
      </c>
      <c r="AD183" s="14">
        <v>0.84165526679129798</v>
      </c>
      <c r="AE183" s="14">
        <v>4.5802585906992641E-3</v>
      </c>
      <c r="AF183" s="14">
        <v>1.5726883910799357E-2</v>
      </c>
      <c r="AG183" s="14">
        <v>9.3224783965348707E-5</v>
      </c>
      <c r="AH183" s="16">
        <v>43.953133124067278</v>
      </c>
      <c r="AI183" s="16">
        <v>47.494731318858641</v>
      </c>
      <c r="AJ183" s="16">
        <v>8.5521355570740845</v>
      </c>
    </row>
    <row r="184" spans="1:36" s="8" customFormat="1">
      <c r="A184" s="12">
        <v>4906</v>
      </c>
      <c r="B184" s="8" t="s">
        <v>34</v>
      </c>
      <c r="C184" s="12" t="s">
        <v>49</v>
      </c>
      <c r="D184" s="8" t="s">
        <v>20</v>
      </c>
      <c r="E184" s="13" t="s">
        <v>73</v>
      </c>
      <c r="F184" s="22">
        <v>52.808999999999997</v>
      </c>
      <c r="G184" s="22">
        <v>0.33</v>
      </c>
      <c r="H184" s="22">
        <v>2.2999999999999998</v>
      </c>
      <c r="I184" s="22">
        <f t="shared" si="11"/>
        <v>5.2580000945407521</v>
      </c>
      <c r="J184" s="22">
        <v>16.684000000000001</v>
      </c>
      <c r="K184" s="22">
        <v>0.14499999999999999</v>
      </c>
      <c r="L184" s="22">
        <v>21.52</v>
      </c>
      <c r="M184" s="22">
        <v>0.27</v>
      </c>
      <c r="N184" s="22" t="s">
        <v>113</v>
      </c>
      <c r="O184" s="22">
        <v>0.57999999999999996</v>
      </c>
      <c r="P184" s="22">
        <v>1.4999999999999999E-2</v>
      </c>
      <c r="Q184" s="22">
        <v>0.02</v>
      </c>
      <c r="R184" s="22">
        <f t="shared" si="9"/>
        <v>99.931000094540735</v>
      </c>
      <c r="S184" s="22">
        <v>0.62040531308503111</v>
      </c>
      <c r="T184" s="22">
        <v>4.6997542362203095</v>
      </c>
      <c r="U184" s="22">
        <f t="shared" si="10"/>
        <v>84.976630076174132</v>
      </c>
      <c r="V184" s="14">
        <v>1.9339023828101212</v>
      </c>
      <c r="W184" s="14">
        <v>6.6097617189878832E-2</v>
      </c>
      <c r="X184" s="14">
        <v>9.0916080458584275E-3</v>
      </c>
      <c r="Y184" s="14">
        <v>3.3170586577129013E-2</v>
      </c>
      <c r="Z184" s="14">
        <v>1.6793044621477429E-2</v>
      </c>
      <c r="AA184" s="14">
        <v>1.7097008383628834E-2</v>
      </c>
      <c r="AB184" s="14">
        <v>0.14393613492670285</v>
      </c>
      <c r="AC184" s="14">
        <v>0.91082581599580681</v>
      </c>
      <c r="AD184" s="14">
        <v>0.84438791326291107</v>
      </c>
      <c r="AE184" s="14">
        <v>4.4975918383664115E-3</v>
      </c>
      <c r="AF184" s="14">
        <v>1.9170667117866691E-2</v>
      </c>
      <c r="AG184" s="14">
        <v>0</v>
      </c>
      <c r="AH184" s="16">
        <v>44.055167606976383</v>
      </c>
      <c r="AI184" s="16">
        <v>47.521504458061052</v>
      </c>
      <c r="AJ184" s="16">
        <v>8.4233279349625718</v>
      </c>
    </row>
    <row r="185" spans="1:36" s="8" customFormat="1">
      <c r="A185" s="12">
        <v>4906</v>
      </c>
      <c r="B185" s="8" t="s">
        <v>34</v>
      </c>
      <c r="C185" s="12" t="s">
        <v>49</v>
      </c>
      <c r="D185" s="8" t="s">
        <v>20</v>
      </c>
      <c r="E185" s="13" t="s">
        <v>73</v>
      </c>
      <c r="F185" s="22">
        <v>52.767000000000003</v>
      </c>
      <c r="G185" s="22">
        <v>0.30399999999999999</v>
      </c>
      <c r="H185" s="22">
        <v>2.3530000000000002</v>
      </c>
      <c r="I185" s="22">
        <f t="shared" si="11"/>
        <v>5.2760000831966813</v>
      </c>
      <c r="J185" s="22">
        <v>16.776</v>
      </c>
      <c r="K185" s="22">
        <v>0.16</v>
      </c>
      <c r="L185" s="22">
        <v>21.145</v>
      </c>
      <c r="M185" s="22">
        <v>0.30299999999999999</v>
      </c>
      <c r="N185" s="22" t="s">
        <v>113</v>
      </c>
      <c r="O185" s="22">
        <v>0.875</v>
      </c>
      <c r="P185" s="22" t="s">
        <v>113</v>
      </c>
      <c r="Q185" s="22">
        <v>2.4E-2</v>
      </c>
      <c r="R185" s="22">
        <f t="shared" ref="R185:R248" si="12">SUM(F185:Q185)</f>
        <v>99.983000083196671</v>
      </c>
      <c r="S185" s="22">
        <v>0.54596205187266955</v>
      </c>
      <c r="T185" s="22">
        <v>4.7847388901832106</v>
      </c>
      <c r="U185" s="22">
        <f t="shared" ref="U185:U248" si="13">J185/40.3044/(J185/40.3044+I185/71.8464)*100</f>
        <v>85.003185313256807</v>
      </c>
      <c r="V185" s="14">
        <v>1.9314372630702552</v>
      </c>
      <c r="W185" s="14">
        <v>6.8562736929744794E-2</v>
      </c>
      <c r="X185" s="14">
        <v>8.3712814888791884E-3</v>
      </c>
      <c r="Y185" s="14">
        <v>3.2944230260046253E-2</v>
      </c>
      <c r="Z185" s="14">
        <v>2.5322180428427661E-2</v>
      </c>
      <c r="AA185" s="14">
        <v>1.5038297462328801E-2</v>
      </c>
      <c r="AB185" s="14">
        <v>0.14646859943174143</v>
      </c>
      <c r="AC185" s="14">
        <v>0.9154089734378642</v>
      </c>
      <c r="AD185" s="14">
        <v>0.82927586905785944</v>
      </c>
      <c r="AE185" s="14">
        <v>4.960479030874365E-3</v>
      </c>
      <c r="AF185" s="14">
        <v>2.1503427448157326E-2</v>
      </c>
      <c r="AG185" s="14">
        <v>0</v>
      </c>
      <c r="AH185" s="16">
        <v>43.504326029831887</v>
      </c>
      <c r="AI185" s="16">
        <v>48.022922066114035</v>
      </c>
      <c r="AJ185" s="16">
        <v>8.4727519040540731</v>
      </c>
    </row>
    <row r="186" spans="1:36" s="8" customFormat="1">
      <c r="A186" s="12">
        <v>4907</v>
      </c>
      <c r="B186" s="8" t="s">
        <v>34</v>
      </c>
      <c r="C186" s="12" t="s">
        <v>49</v>
      </c>
      <c r="D186" s="8" t="s">
        <v>20</v>
      </c>
      <c r="E186" s="13" t="s">
        <v>73</v>
      </c>
      <c r="F186" s="22">
        <v>53.613999999999997</v>
      </c>
      <c r="G186" s="22">
        <v>0.16500000000000001</v>
      </c>
      <c r="H186" s="22">
        <v>1.4490000000000001</v>
      </c>
      <c r="I186" s="22">
        <f t="shared" si="11"/>
        <v>5.2460001392123496</v>
      </c>
      <c r="J186" s="22">
        <v>17.981999999999999</v>
      </c>
      <c r="K186" s="22">
        <v>0.14299999999999999</v>
      </c>
      <c r="L186" s="22">
        <v>20.366</v>
      </c>
      <c r="M186" s="22">
        <v>0.32700000000000001</v>
      </c>
      <c r="N186" s="22" t="s">
        <v>113</v>
      </c>
      <c r="O186" s="22">
        <v>0.55200000000000005</v>
      </c>
      <c r="P186" s="22" t="s">
        <v>113</v>
      </c>
      <c r="Q186" s="22">
        <v>2.1000000000000001E-2</v>
      </c>
      <c r="R186" s="22">
        <f t="shared" si="12"/>
        <v>99.865000139212341</v>
      </c>
      <c r="S186" s="22">
        <v>0.91355398321200854</v>
      </c>
      <c r="T186" s="22">
        <v>4.4239766704830457</v>
      </c>
      <c r="U186" s="22">
        <f t="shared" si="13"/>
        <v>85.935887842539074</v>
      </c>
      <c r="V186" s="14">
        <v>1.9553711001104368</v>
      </c>
      <c r="W186" s="14">
        <v>4.4628899889563201E-2</v>
      </c>
      <c r="X186" s="14">
        <v>4.5272563438120954E-3</v>
      </c>
      <c r="Y186" s="14">
        <v>1.765489850451249E-2</v>
      </c>
      <c r="Z186" s="14">
        <v>1.5917135136158729E-2</v>
      </c>
      <c r="AA186" s="14">
        <v>2.5072821515001589E-2</v>
      </c>
      <c r="AB186" s="14">
        <v>0.13493726207349033</v>
      </c>
      <c r="AC186" s="14">
        <v>0.97768177826898484</v>
      </c>
      <c r="AD186" s="14">
        <v>0.79584750272800309</v>
      </c>
      <c r="AE186" s="14">
        <v>4.4174582406962416E-3</v>
      </c>
      <c r="AF186" s="14">
        <v>2.3123075218010533E-2</v>
      </c>
      <c r="AG186" s="14">
        <v>0</v>
      </c>
      <c r="AH186" s="16">
        <v>41.15604964215877</v>
      </c>
      <c r="AI186" s="16">
        <v>50.559334122110563</v>
      </c>
      <c r="AJ186" s="16">
        <v>8.284616235730665</v>
      </c>
    </row>
    <row r="187" spans="1:36" s="8" customFormat="1">
      <c r="A187" s="12">
        <v>4907</v>
      </c>
      <c r="B187" s="8" t="s">
        <v>34</v>
      </c>
      <c r="C187" s="12" t="s">
        <v>49</v>
      </c>
      <c r="D187" s="8" t="s">
        <v>20</v>
      </c>
      <c r="E187" s="13" t="s">
        <v>73</v>
      </c>
      <c r="F187" s="22">
        <v>53.423000000000002</v>
      </c>
      <c r="G187" s="22">
        <v>0.16</v>
      </c>
      <c r="H187" s="22">
        <v>1.395</v>
      </c>
      <c r="I187" s="22">
        <f t="shared" si="11"/>
        <v>4.9390001367298995</v>
      </c>
      <c r="J187" s="22">
        <v>17.818999999999999</v>
      </c>
      <c r="K187" s="22">
        <v>0.14299999999999999</v>
      </c>
      <c r="L187" s="22">
        <v>20.652999999999999</v>
      </c>
      <c r="M187" s="22">
        <v>0.32400000000000001</v>
      </c>
      <c r="N187" s="22" t="s">
        <v>113</v>
      </c>
      <c r="O187" s="22">
        <v>0.749</v>
      </c>
      <c r="P187" s="22" t="s">
        <v>113</v>
      </c>
      <c r="Q187" s="22">
        <v>2.4E-2</v>
      </c>
      <c r="R187" s="22">
        <f t="shared" si="12"/>
        <v>99.629000136729886</v>
      </c>
      <c r="S187" s="22">
        <v>0.89726338919594262</v>
      </c>
      <c r="T187" s="22">
        <v>4.131635079924612</v>
      </c>
      <c r="U187" s="22">
        <f t="shared" si="13"/>
        <v>86.543352567167261</v>
      </c>
      <c r="V187" s="14">
        <v>1.9538189501000585</v>
      </c>
      <c r="W187" s="14">
        <v>4.618104989994154E-2</v>
      </c>
      <c r="X187" s="14">
        <v>4.4022650550815572E-3</v>
      </c>
      <c r="Y187" s="14">
        <v>1.3948226197367762E-2</v>
      </c>
      <c r="Z187" s="14">
        <v>2.1657718588366709E-2</v>
      </c>
      <c r="AA187" s="14">
        <v>2.4694145585345755E-2</v>
      </c>
      <c r="AB187" s="14">
        <v>0.12637061090002913</v>
      </c>
      <c r="AC187" s="14">
        <v>0.97151143884902236</v>
      </c>
      <c r="AD187" s="14">
        <v>0.80930519171576321</v>
      </c>
      <c r="AE187" s="14">
        <v>4.4297326484782507E-3</v>
      </c>
      <c r="AF187" s="14">
        <v>2.2974597545010238E-2</v>
      </c>
      <c r="AG187" s="14">
        <v>0</v>
      </c>
      <c r="AH187" s="16">
        <v>41.892074593229161</v>
      </c>
      <c r="AI187" s="16">
        <v>50.288358558723331</v>
      </c>
      <c r="AJ187" s="16">
        <v>7.8195668480475184</v>
      </c>
    </row>
    <row r="188" spans="1:36" s="8" customFormat="1">
      <c r="A188" s="12">
        <v>4907</v>
      </c>
      <c r="B188" s="8" t="s">
        <v>34</v>
      </c>
      <c r="C188" s="12" t="s">
        <v>49</v>
      </c>
      <c r="D188" s="8" t="s">
        <v>20</v>
      </c>
      <c r="E188" s="13" t="s">
        <v>73</v>
      </c>
      <c r="F188" s="22">
        <v>53.344000000000001</v>
      </c>
      <c r="G188" s="22">
        <v>0.153</v>
      </c>
      <c r="H188" s="22">
        <v>1.325</v>
      </c>
      <c r="I188" s="22">
        <f t="shared" si="11"/>
        <v>5.1200001928810668</v>
      </c>
      <c r="J188" s="22">
        <v>17.96</v>
      </c>
      <c r="K188" s="22">
        <v>0.15</v>
      </c>
      <c r="L188" s="22">
        <v>20.536000000000001</v>
      </c>
      <c r="M188" s="22">
        <v>0.309</v>
      </c>
      <c r="N188" s="22" t="s">
        <v>113</v>
      </c>
      <c r="O188" s="22">
        <v>0.76600000000000001</v>
      </c>
      <c r="P188" s="22" t="s">
        <v>113</v>
      </c>
      <c r="Q188" s="22">
        <v>2.8000000000000001E-2</v>
      </c>
      <c r="R188" s="22">
        <f t="shared" si="12"/>
        <v>99.691000192881091</v>
      </c>
      <c r="S188" s="22">
        <v>1.2657445135665206</v>
      </c>
      <c r="T188" s="22">
        <v>3.9810727570783224</v>
      </c>
      <c r="U188" s="22">
        <f t="shared" si="13"/>
        <v>86.212614760945044</v>
      </c>
      <c r="V188" s="14">
        <v>1.9496789387296327</v>
      </c>
      <c r="W188" s="14">
        <v>5.0321061270367284E-2</v>
      </c>
      <c r="X188" s="14">
        <v>4.206967069702125E-3</v>
      </c>
      <c r="Y188" s="14">
        <v>6.7543596577050863E-3</v>
      </c>
      <c r="Z188" s="14">
        <v>2.2135082008971102E-2</v>
      </c>
      <c r="AA188" s="14">
        <v>3.4813010986233184E-2</v>
      </c>
      <c r="AB188" s="14">
        <v>0.12168743042235938</v>
      </c>
      <c r="AC188" s="14">
        <v>0.97857113235819049</v>
      </c>
      <c r="AD188" s="14">
        <v>0.80420452810512788</v>
      </c>
      <c r="AE188" s="14">
        <v>4.6435937105460158E-3</v>
      </c>
      <c r="AF188" s="14">
        <v>2.1896911277413757E-2</v>
      </c>
      <c r="AG188" s="14">
        <v>0</v>
      </c>
      <c r="AH188" s="16">
        <v>41.464022108907855</v>
      </c>
      <c r="AI188" s="16">
        <v>50.454198713408466</v>
      </c>
      <c r="AJ188" s="16">
        <v>8.0817791776836714</v>
      </c>
    </row>
    <row r="189" spans="1:36" s="8" customFormat="1">
      <c r="A189" s="12">
        <v>4907</v>
      </c>
      <c r="B189" s="8" t="s">
        <v>34</v>
      </c>
      <c r="C189" s="12" t="s">
        <v>49</v>
      </c>
      <c r="D189" s="8" t="s">
        <v>20</v>
      </c>
      <c r="E189" s="13" t="s">
        <v>73</v>
      </c>
      <c r="F189" s="22">
        <v>53.052</v>
      </c>
      <c r="G189" s="22">
        <v>0.248</v>
      </c>
      <c r="H189" s="22">
        <v>1.9410000000000001</v>
      </c>
      <c r="I189" s="22">
        <f t="shared" si="11"/>
        <v>4.9610001665336849</v>
      </c>
      <c r="J189" s="22">
        <v>16.652999999999999</v>
      </c>
      <c r="K189" s="22">
        <v>0.14499999999999999</v>
      </c>
      <c r="L189" s="22">
        <v>21.552</v>
      </c>
      <c r="M189" s="22">
        <v>0.47799999999999998</v>
      </c>
      <c r="N189" s="22" t="s">
        <v>113</v>
      </c>
      <c r="O189" s="22">
        <v>0.79800000000000004</v>
      </c>
      <c r="P189" s="22" t="s">
        <v>113</v>
      </c>
      <c r="Q189" s="22">
        <v>0.02</v>
      </c>
      <c r="R189" s="22">
        <f t="shared" si="12"/>
        <v>99.848000166533666</v>
      </c>
      <c r="S189" s="22">
        <v>1.0928449366451818</v>
      </c>
      <c r="T189" s="22">
        <v>3.9776492074083176</v>
      </c>
      <c r="U189" s="22">
        <f t="shared" si="13"/>
        <v>85.681111712253085</v>
      </c>
      <c r="V189" s="14">
        <v>1.941636629607258</v>
      </c>
      <c r="W189" s="14">
        <v>5.8363370392741976E-2</v>
      </c>
      <c r="X189" s="14">
        <v>6.8283855714701457E-3</v>
      </c>
      <c r="Y189" s="14">
        <v>2.5360144683178557E-2</v>
      </c>
      <c r="Z189" s="14">
        <v>2.3091063229417268E-2</v>
      </c>
      <c r="AA189" s="14">
        <v>3.0098354388639628E-2</v>
      </c>
      <c r="AB189" s="14">
        <v>0.12174769815635743</v>
      </c>
      <c r="AC189" s="14">
        <v>0.90858847387659092</v>
      </c>
      <c r="AD189" s="14">
        <v>0.8451366005713884</v>
      </c>
      <c r="AE189" s="14">
        <v>4.4948958255464936E-3</v>
      </c>
      <c r="AF189" s="14">
        <v>3.3918836721345144E-2</v>
      </c>
      <c r="AG189" s="14">
        <v>0</v>
      </c>
      <c r="AH189" s="16">
        <v>44.347624093495902</v>
      </c>
      <c r="AI189" s="16">
        <v>47.677192146121669</v>
      </c>
      <c r="AJ189" s="16">
        <v>7.9751837603824249</v>
      </c>
    </row>
    <row r="190" spans="1:36" s="8" customFormat="1">
      <c r="A190" s="12">
        <v>4907</v>
      </c>
      <c r="B190" s="8" t="s">
        <v>34</v>
      </c>
      <c r="C190" s="12" t="s">
        <v>49</v>
      </c>
      <c r="D190" s="8" t="s">
        <v>20</v>
      </c>
      <c r="E190" s="13" t="s">
        <v>73</v>
      </c>
      <c r="F190" s="22">
        <v>53.213999999999999</v>
      </c>
      <c r="G190" s="22">
        <v>0.22500000000000001</v>
      </c>
      <c r="H190" s="22">
        <v>1.6279999999999999</v>
      </c>
      <c r="I190" s="22">
        <f t="shared" si="11"/>
        <v>4.6490001512181935</v>
      </c>
      <c r="J190" s="22">
        <v>16.821999999999999</v>
      </c>
      <c r="K190" s="22">
        <v>0.14299999999999999</v>
      </c>
      <c r="L190" s="22">
        <v>21.835000000000001</v>
      </c>
      <c r="M190" s="22">
        <v>0.41799999999999998</v>
      </c>
      <c r="N190" s="22" t="s">
        <v>113</v>
      </c>
      <c r="O190" s="22">
        <v>0.53500000000000003</v>
      </c>
      <c r="P190" s="22" t="s">
        <v>113</v>
      </c>
      <c r="Q190" s="22">
        <v>2.4E-2</v>
      </c>
      <c r="R190" s="22">
        <f t="shared" si="12"/>
        <v>99.493000151218212</v>
      </c>
      <c r="S190" s="22">
        <v>0.99234000159703595</v>
      </c>
      <c r="T190" s="22">
        <v>3.7560843681753728</v>
      </c>
      <c r="U190" s="22">
        <f t="shared" si="13"/>
        <v>86.577473014035505</v>
      </c>
      <c r="V190" s="14">
        <v>1.951978770021364</v>
      </c>
      <c r="W190" s="14">
        <v>4.8021229978636004E-2</v>
      </c>
      <c r="X190" s="14">
        <v>6.2091458645053303E-3</v>
      </c>
      <c r="Y190" s="14">
        <v>2.2360397949721555E-2</v>
      </c>
      <c r="Z190" s="14">
        <v>1.551592995085036E-2</v>
      </c>
      <c r="AA190" s="14">
        <v>2.739224922199408E-2</v>
      </c>
      <c r="AB190" s="14">
        <v>0.11522656278471734</v>
      </c>
      <c r="AC190" s="14">
        <v>0.9198888585458177</v>
      </c>
      <c r="AD190" s="14">
        <v>0.85817432516758962</v>
      </c>
      <c r="AE190" s="14">
        <v>4.4429421165525151E-3</v>
      </c>
      <c r="AF190" s="14">
        <v>2.9728453919103809E-2</v>
      </c>
      <c r="AG190" s="14">
        <v>0</v>
      </c>
      <c r="AH190" s="16">
        <v>44.673002824093594</v>
      </c>
      <c r="AI190" s="16">
        <v>47.885605954995704</v>
      </c>
      <c r="AJ190" s="16">
        <v>7.4413912209107016</v>
      </c>
    </row>
    <row r="191" spans="1:36" s="8" customFormat="1">
      <c r="A191" s="12">
        <v>4907</v>
      </c>
      <c r="B191" s="8" t="s">
        <v>34</v>
      </c>
      <c r="C191" s="12" t="s">
        <v>49</v>
      </c>
      <c r="D191" s="8" t="s">
        <v>20</v>
      </c>
      <c r="E191" s="13" t="s">
        <v>73</v>
      </c>
      <c r="F191" s="22">
        <v>52.850999999999999</v>
      </c>
      <c r="G191" s="22">
        <v>0.23499999999999999</v>
      </c>
      <c r="H191" s="22">
        <v>1.8959999999999999</v>
      </c>
      <c r="I191" s="22">
        <f t="shared" si="11"/>
        <v>4.9370002098933927</v>
      </c>
      <c r="J191" s="22">
        <v>16.875</v>
      </c>
      <c r="K191" s="22">
        <v>0.13800000000000001</v>
      </c>
      <c r="L191" s="22">
        <v>21.314</v>
      </c>
      <c r="M191" s="22">
        <v>0.46200000000000002</v>
      </c>
      <c r="N191" s="22" t="s">
        <v>113</v>
      </c>
      <c r="O191" s="22">
        <v>0.754</v>
      </c>
      <c r="P191" s="22">
        <v>1.4E-2</v>
      </c>
      <c r="Q191" s="22">
        <v>2.7E-2</v>
      </c>
      <c r="R191" s="22">
        <f t="shared" si="12"/>
        <v>99.503000209893401</v>
      </c>
      <c r="S191" s="22">
        <v>1.3773845880293776</v>
      </c>
      <c r="T191" s="22">
        <v>3.6976181069931497</v>
      </c>
      <c r="U191" s="22">
        <f t="shared" si="13"/>
        <v>85.901649149722715</v>
      </c>
      <c r="V191" s="14">
        <v>1.938991610537546</v>
      </c>
      <c r="W191" s="14">
        <v>6.1008389462454016E-2</v>
      </c>
      <c r="X191" s="14">
        <v>6.4862060780190951E-3</v>
      </c>
      <c r="Y191" s="14">
        <v>2.0973283520690736E-2</v>
      </c>
      <c r="Z191" s="14">
        <v>2.1871013588592631E-2</v>
      </c>
      <c r="AA191" s="14">
        <v>3.802734034095917E-2</v>
      </c>
      <c r="AB191" s="14">
        <v>0.11345218370456253</v>
      </c>
      <c r="AC191" s="14">
        <v>0.92294335647069892</v>
      </c>
      <c r="AD191" s="14">
        <v>0.83783947557909255</v>
      </c>
      <c r="AE191" s="14">
        <v>4.288320542702167E-3</v>
      </c>
      <c r="AF191" s="14">
        <v>3.2863328925581185E-2</v>
      </c>
      <c r="AG191" s="14">
        <v>4.6803815799727453E-5</v>
      </c>
      <c r="AH191" s="16">
        <v>43.805188570146726</v>
      </c>
      <c r="AI191" s="16">
        <v>48.254718174766303</v>
      </c>
      <c r="AJ191" s="16">
        <v>7.9400932550869685</v>
      </c>
    </row>
    <row r="192" spans="1:36" s="8" customFormat="1">
      <c r="A192" s="12">
        <v>4907</v>
      </c>
      <c r="B192" s="8" t="s">
        <v>34</v>
      </c>
      <c r="C192" s="12" t="s">
        <v>49</v>
      </c>
      <c r="D192" s="8" t="s">
        <v>20</v>
      </c>
      <c r="E192" s="13" t="s">
        <v>73</v>
      </c>
      <c r="F192" s="22">
        <v>52.783999999999999</v>
      </c>
      <c r="G192" s="22">
        <v>0.29399999999999998</v>
      </c>
      <c r="H192" s="22">
        <v>1.925</v>
      </c>
      <c r="I192" s="22">
        <f t="shared" si="11"/>
        <v>5.0820001457054831</v>
      </c>
      <c r="J192" s="22">
        <v>16.873999999999999</v>
      </c>
      <c r="K192" s="22">
        <v>0.159</v>
      </c>
      <c r="L192" s="22">
        <v>21.158000000000001</v>
      </c>
      <c r="M192" s="22">
        <v>0.38</v>
      </c>
      <c r="N192" s="22" t="s">
        <v>113</v>
      </c>
      <c r="O192" s="22">
        <v>0.67500000000000004</v>
      </c>
      <c r="P192" s="22" t="s">
        <v>113</v>
      </c>
      <c r="Q192" s="22">
        <v>3.5999999999999997E-2</v>
      </c>
      <c r="R192" s="22">
        <f t="shared" si="12"/>
        <v>99.367000145705475</v>
      </c>
      <c r="S192" s="22">
        <v>0.95616391624571595</v>
      </c>
      <c r="T192" s="22">
        <v>4.2216359050039083</v>
      </c>
      <c r="U192" s="22">
        <f t="shared" si="13"/>
        <v>85.546690868361267</v>
      </c>
      <c r="V192" s="14">
        <v>1.9407301657609388</v>
      </c>
      <c r="W192" s="14">
        <v>5.9269834239061181E-2</v>
      </c>
      <c r="X192" s="14">
        <v>8.132243016188475E-3</v>
      </c>
      <c r="Y192" s="14">
        <v>2.4146156955333772E-2</v>
      </c>
      <c r="Z192" s="14">
        <v>1.9621918819029433E-2</v>
      </c>
      <c r="AA192" s="14">
        <v>2.6455332230644741E-2</v>
      </c>
      <c r="AB192" s="14">
        <v>0.12981106612102911</v>
      </c>
      <c r="AC192" s="14">
        <v>0.92488864696459461</v>
      </c>
      <c r="AD192" s="14">
        <v>0.8335096020241255</v>
      </c>
      <c r="AE192" s="14">
        <v>4.9515984191019612E-3</v>
      </c>
      <c r="AF192" s="14">
        <v>2.7089021128007967E-2</v>
      </c>
      <c r="AG192" s="14">
        <v>9.3810487826700555E-5</v>
      </c>
      <c r="AH192" s="16">
        <v>43.527896075866956</v>
      </c>
      <c r="AI192" s="16">
        <v>48.299931769302901</v>
      </c>
      <c r="AJ192" s="16">
        <v>8.1721721548301431</v>
      </c>
    </row>
    <row r="193" spans="1:36" s="8" customFormat="1">
      <c r="A193" s="12">
        <v>4907</v>
      </c>
      <c r="B193" s="8" t="s">
        <v>34</v>
      </c>
      <c r="C193" s="12" t="s">
        <v>49</v>
      </c>
      <c r="D193" s="8" t="s">
        <v>20</v>
      </c>
      <c r="E193" s="13" t="s">
        <v>73</v>
      </c>
      <c r="F193" s="22">
        <v>53.302</v>
      </c>
      <c r="G193" s="22">
        <v>0.16</v>
      </c>
      <c r="H193" s="22">
        <v>1.407</v>
      </c>
      <c r="I193" s="22">
        <f t="shared" si="11"/>
        <v>5.2580002103600609</v>
      </c>
      <c r="J193" s="22">
        <v>17.954999999999998</v>
      </c>
      <c r="K193" s="22">
        <v>0.14699999999999999</v>
      </c>
      <c r="L193" s="22">
        <v>20.315999999999999</v>
      </c>
      <c r="M193" s="22">
        <v>0.35499999999999998</v>
      </c>
      <c r="N193" s="22" t="s">
        <v>113</v>
      </c>
      <c r="O193" s="22">
        <v>0.73699999999999999</v>
      </c>
      <c r="P193" s="22" t="s">
        <v>113</v>
      </c>
      <c r="Q193" s="22">
        <v>2.7E-2</v>
      </c>
      <c r="R193" s="22">
        <f t="shared" si="12"/>
        <v>99.664000210360072</v>
      </c>
      <c r="S193" s="22">
        <v>1.3804470158219131</v>
      </c>
      <c r="T193" s="22">
        <v>4.0158625094732585</v>
      </c>
      <c r="U193" s="22">
        <f t="shared" si="13"/>
        <v>85.890049472440438</v>
      </c>
      <c r="V193" s="14">
        <v>1.9482720334434007</v>
      </c>
      <c r="W193" s="14">
        <v>5.1727966556599281E-2</v>
      </c>
      <c r="X193" s="14">
        <v>4.3997321073630689E-3</v>
      </c>
      <c r="Y193" s="14">
        <v>8.8836562118813009E-3</v>
      </c>
      <c r="Z193" s="14">
        <v>2.1298470806886068E-2</v>
      </c>
      <c r="AA193" s="14">
        <v>3.7970283976317971E-2</v>
      </c>
      <c r="AB193" s="14">
        <v>0.12275890636702892</v>
      </c>
      <c r="AC193" s="14">
        <v>0.97836305963492209</v>
      </c>
      <c r="AD193" s="14">
        <v>0.79564150822785351</v>
      </c>
      <c r="AE193" s="14">
        <v>4.5510212084215462E-3</v>
      </c>
      <c r="AF193" s="14">
        <v>2.5158300588027205E-2</v>
      </c>
      <c r="AG193" s="14">
        <v>9.3259831771051147E-5</v>
      </c>
      <c r="AH193" s="16">
        <v>41.122328371266299</v>
      </c>
      <c r="AI193" s="16">
        <v>50.566199209785786</v>
      </c>
      <c r="AJ193" s="16">
        <v>8.3114724189479201</v>
      </c>
    </row>
    <row r="194" spans="1:36" s="8" customFormat="1">
      <c r="A194" s="12">
        <v>4907</v>
      </c>
      <c r="B194" s="8" t="s">
        <v>34</v>
      </c>
      <c r="C194" s="12" t="s">
        <v>49</v>
      </c>
      <c r="D194" s="8" t="s">
        <v>20</v>
      </c>
      <c r="E194" s="13" t="s">
        <v>73</v>
      </c>
      <c r="F194" s="22">
        <v>53.722999999999999</v>
      </c>
      <c r="G194" s="22">
        <v>6.9000000000000006E-2</v>
      </c>
      <c r="H194" s="22">
        <v>1.3260000000000001</v>
      </c>
      <c r="I194" s="22">
        <f t="shared" si="11"/>
        <v>4.4960001782620882</v>
      </c>
      <c r="J194" s="22">
        <v>16.992000000000001</v>
      </c>
      <c r="K194" s="22">
        <v>0.11899999999999999</v>
      </c>
      <c r="L194" s="22">
        <v>22.315999999999999</v>
      </c>
      <c r="M194" s="22">
        <v>0.39400000000000002</v>
      </c>
      <c r="N194" s="22" t="s">
        <v>113</v>
      </c>
      <c r="O194" s="22">
        <v>0.46899999999999997</v>
      </c>
      <c r="P194" s="22" t="s">
        <v>113</v>
      </c>
      <c r="Q194" s="22">
        <v>2.4E-2</v>
      </c>
      <c r="R194" s="22">
        <f t="shared" si="12"/>
        <v>99.928000178262096</v>
      </c>
      <c r="S194" s="22">
        <v>1.1698102979141733</v>
      </c>
      <c r="T194" s="22">
        <v>3.4433951472318549</v>
      </c>
      <c r="U194" s="22">
        <f t="shared" si="13"/>
        <v>87.075202125232849</v>
      </c>
      <c r="V194" s="14">
        <v>1.9606545223690746</v>
      </c>
      <c r="W194" s="14">
        <v>3.9345477630925441E-2</v>
      </c>
      <c r="X194" s="14">
        <v>1.8944801939037694E-3</v>
      </c>
      <c r="Y194" s="14">
        <v>1.7689341103558527E-2</v>
      </c>
      <c r="Z194" s="14">
        <v>1.3532826228605657E-2</v>
      </c>
      <c r="AA194" s="14">
        <v>3.2127303092412365E-2</v>
      </c>
      <c r="AB194" s="14">
        <v>0.10509831801661586</v>
      </c>
      <c r="AC194" s="14">
        <v>0.92447221685890357</v>
      </c>
      <c r="AD194" s="14">
        <v>0.87263033852526706</v>
      </c>
      <c r="AE194" s="14">
        <v>3.6785207772835255E-3</v>
      </c>
      <c r="AF194" s="14">
        <v>2.7879430485412793E-2</v>
      </c>
      <c r="AG194" s="14">
        <v>0</v>
      </c>
      <c r="AH194" s="16">
        <v>45.106432729938916</v>
      </c>
      <c r="AI194" s="16">
        <v>47.786149552072004</v>
      </c>
      <c r="AJ194" s="16">
        <v>7.1074177179890805</v>
      </c>
    </row>
    <row r="195" spans="1:36" s="8" customFormat="1">
      <c r="A195" s="12">
        <v>4907</v>
      </c>
      <c r="B195" s="8" t="s">
        <v>34</v>
      </c>
      <c r="C195" s="12" t="s">
        <v>49</v>
      </c>
      <c r="D195" s="8" t="s">
        <v>20</v>
      </c>
      <c r="E195" s="13" t="s">
        <v>73</v>
      </c>
      <c r="F195" s="22">
        <v>53.201999999999998</v>
      </c>
      <c r="G195" s="22">
        <v>0.17899999999999999</v>
      </c>
      <c r="H195" s="22">
        <v>1.534</v>
      </c>
      <c r="I195" s="22">
        <f t="shared" si="11"/>
        <v>4.6790001616623096</v>
      </c>
      <c r="J195" s="22">
        <v>16.952000000000002</v>
      </c>
      <c r="K195" s="22">
        <v>0.14799999999999999</v>
      </c>
      <c r="L195" s="22">
        <v>21.39</v>
      </c>
      <c r="M195" s="22">
        <v>0.48599999999999999</v>
      </c>
      <c r="N195" s="22" t="s">
        <v>113</v>
      </c>
      <c r="O195" s="22">
        <v>0.76200000000000001</v>
      </c>
      <c r="P195" s="22" t="s">
        <v>113</v>
      </c>
      <c r="Q195" s="22">
        <v>0.03</v>
      </c>
      <c r="R195" s="22">
        <f t="shared" si="12"/>
        <v>99.362000161662309</v>
      </c>
      <c r="S195" s="22">
        <v>1.0608774802928012</v>
      </c>
      <c r="T195" s="22">
        <v>3.7244137855174073</v>
      </c>
      <c r="U195" s="22">
        <f t="shared" si="13"/>
        <v>86.592178198702825</v>
      </c>
      <c r="V195" s="14">
        <v>1.9534113606397625</v>
      </c>
      <c r="W195" s="14">
        <v>4.6588639360237494E-2</v>
      </c>
      <c r="X195" s="14">
        <v>4.9444608316446901E-3</v>
      </c>
      <c r="Y195" s="14">
        <v>1.9792825607678158E-2</v>
      </c>
      <c r="Z195" s="14">
        <v>2.2120531881477841E-2</v>
      </c>
      <c r="AA195" s="14">
        <v>2.9312238947888876E-2</v>
      </c>
      <c r="AB195" s="14">
        <v>0.11436463796103594</v>
      </c>
      <c r="AC195" s="14">
        <v>0.92788731922428436</v>
      </c>
      <c r="AD195" s="14">
        <v>0.84149137928374118</v>
      </c>
      <c r="AE195" s="14">
        <v>4.6027024369438545E-3</v>
      </c>
      <c r="AF195" s="14">
        <v>3.4597831299303258E-2</v>
      </c>
      <c r="AG195" s="14">
        <v>0</v>
      </c>
      <c r="AH195" s="16">
        <v>43.986771220712612</v>
      </c>
      <c r="AI195" s="16">
        <v>48.502894068932186</v>
      </c>
      <c r="AJ195" s="16">
        <v>7.5103347103552096</v>
      </c>
    </row>
    <row r="196" spans="1:36" s="8" customFormat="1">
      <c r="A196" s="12">
        <v>4917</v>
      </c>
      <c r="B196" s="8" t="s">
        <v>34</v>
      </c>
      <c r="C196" s="12" t="s">
        <v>49</v>
      </c>
      <c r="D196" s="8" t="s">
        <v>20</v>
      </c>
      <c r="E196" s="13" t="s">
        <v>73</v>
      </c>
      <c r="F196" s="22">
        <v>52.837000000000003</v>
      </c>
      <c r="G196" s="22">
        <v>0.21199999999999999</v>
      </c>
      <c r="H196" s="22">
        <v>1.611</v>
      </c>
      <c r="I196" s="22">
        <v>5.016</v>
      </c>
      <c r="J196" s="22">
        <v>16.785</v>
      </c>
      <c r="K196" s="22">
        <v>0.14799999999999999</v>
      </c>
      <c r="L196" s="22">
        <v>21.59</v>
      </c>
      <c r="M196" s="22">
        <v>0.52700000000000002</v>
      </c>
      <c r="N196" s="22">
        <v>0</v>
      </c>
      <c r="O196" s="22">
        <v>0.80500000000000005</v>
      </c>
      <c r="P196" s="22" t="s">
        <v>113</v>
      </c>
      <c r="Q196" s="22">
        <v>2.4E-2</v>
      </c>
      <c r="R196" s="22">
        <f t="shared" si="12"/>
        <v>99.555000000000007</v>
      </c>
      <c r="S196" s="22">
        <v>2.0507978276656713</v>
      </c>
      <c r="T196" s="22">
        <v>3.1706753783102406</v>
      </c>
      <c r="U196" s="22">
        <f t="shared" si="13"/>
        <v>85.642665853565802</v>
      </c>
      <c r="V196" s="14">
        <v>1.9379598621355847</v>
      </c>
      <c r="W196" s="14">
        <v>6.2040137864415312E-2</v>
      </c>
      <c r="X196" s="14">
        <v>5.8498219455333025E-3</v>
      </c>
      <c r="Y196" s="14">
        <v>7.599722229518463E-3</v>
      </c>
      <c r="Z196" s="14">
        <v>2.3344111602886911E-2</v>
      </c>
      <c r="AA196" s="14">
        <v>5.6604047537837439E-2</v>
      </c>
      <c r="AB196" s="14">
        <v>9.7258258916298662E-2</v>
      </c>
      <c r="AC196" s="14">
        <v>0.91777562251129441</v>
      </c>
      <c r="AD196" s="14">
        <v>0.84846201780310704</v>
      </c>
      <c r="AE196" s="14">
        <v>4.597839165399787E-3</v>
      </c>
      <c r="AF196" s="14">
        <v>3.7476937909831656E-2</v>
      </c>
      <c r="AG196" s="14">
        <v>0</v>
      </c>
      <c r="AH196" s="16">
        <v>44.18842983830293</v>
      </c>
      <c r="AI196" s="16">
        <v>47.798325501538571</v>
      </c>
      <c r="AJ196" s="16">
        <v>8.0132446601585041</v>
      </c>
    </row>
    <row r="197" spans="1:36" s="8" customFormat="1">
      <c r="A197" s="12">
        <v>4917</v>
      </c>
      <c r="B197" s="8" t="s">
        <v>34</v>
      </c>
      <c r="C197" s="12" t="s">
        <v>49</v>
      </c>
      <c r="D197" s="8" t="s">
        <v>20</v>
      </c>
      <c r="E197" s="13" t="s">
        <v>73</v>
      </c>
      <c r="F197" s="22">
        <v>53.505000000000003</v>
      </c>
      <c r="G197" s="22">
        <v>0.23499999999999999</v>
      </c>
      <c r="H197" s="22">
        <v>1.2270000000000001</v>
      </c>
      <c r="I197" s="22">
        <v>4.7910000000000004</v>
      </c>
      <c r="J197" s="22">
        <v>17.259</v>
      </c>
      <c r="K197" s="22">
        <v>0.13600000000000001</v>
      </c>
      <c r="L197" s="22">
        <v>21.41</v>
      </c>
      <c r="M197" s="22">
        <v>0.46200000000000002</v>
      </c>
      <c r="N197" s="22">
        <v>1E-3</v>
      </c>
      <c r="O197" s="22">
        <v>0.67700000000000005</v>
      </c>
      <c r="P197" s="22">
        <v>1.4E-2</v>
      </c>
      <c r="Q197" s="22">
        <v>2.5000000000000001E-2</v>
      </c>
      <c r="R197" s="22">
        <f t="shared" si="12"/>
        <v>99.742000000000004</v>
      </c>
      <c r="S197" s="22">
        <v>1.2282523495605957</v>
      </c>
      <c r="T197" s="22">
        <v>3.6858085122206585</v>
      </c>
      <c r="U197" s="22">
        <f t="shared" si="13"/>
        <v>86.525783233308516</v>
      </c>
      <c r="V197" s="14">
        <v>1.9567802178032752</v>
      </c>
      <c r="W197" s="14">
        <v>4.3219782196724843E-2</v>
      </c>
      <c r="X197" s="14">
        <v>6.4657022723628816E-3</v>
      </c>
      <c r="Y197" s="14">
        <v>9.6671001308031371E-3</v>
      </c>
      <c r="Z197" s="14">
        <v>1.9575424698510733E-2</v>
      </c>
      <c r="AA197" s="14">
        <v>3.3802848253820329E-2</v>
      </c>
      <c r="AB197" s="14">
        <v>0.11273234295495184</v>
      </c>
      <c r="AC197" s="14">
        <v>0.94096150156313296</v>
      </c>
      <c r="AD197" s="14">
        <v>0.83895271604381605</v>
      </c>
      <c r="AE197" s="14">
        <v>4.2128114514067665E-3</v>
      </c>
      <c r="AF197" s="14">
        <v>3.2759443341096012E-2</v>
      </c>
      <c r="AG197" s="14">
        <v>4.6655862384189369E-5</v>
      </c>
      <c r="AH197" s="16">
        <v>43.54916937889169</v>
      </c>
      <c r="AI197" s="16">
        <v>48.844340124228133</v>
      </c>
      <c r="AJ197" s="16">
        <v>7.6064904968801761</v>
      </c>
    </row>
    <row r="198" spans="1:36" s="8" customFormat="1">
      <c r="A198" s="12">
        <v>4917</v>
      </c>
      <c r="B198" s="8" t="s">
        <v>34</v>
      </c>
      <c r="C198" s="12" t="s">
        <v>49</v>
      </c>
      <c r="D198" s="8" t="s">
        <v>20</v>
      </c>
      <c r="E198" s="13" t="s">
        <v>73</v>
      </c>
      <c r="F198" s="22">
        <v>53.612000000000002</v>
      </c>
      <c r="G198" s="22">
        <v>0.254</v>
      </c>
      <c r="H198" s="22">
        <v>1.5589999999999999</v>
      </c>
      <c r="I198" s="22">
        <v>4.9169999999999998</v>
      </c>
      <c r="J198" s="22">
        <v>17.068000000000001</v>
      </c>
      <c r="K198" s="22">
        <v>0.14799999999999999</v>
      </c>
      <c r="L198" s="22">
        <v>21.794</v>
      </c>
      <c r="M198" s="22">
        <v>0.42599999999999999</v>
      </c>
      <c r="N198" s="22">
        <v>0</v>
      </c>
      <c r="O198" s="22">
        <v>0.46</v>
      </c>
      <c r="P198" s="22" t="s">
        <v>113</v>
      </c>
      <c r="Q198" s="22">
        <v>2.4E-2</v>
      </c>
      <c r="R198" s="22">
        <f t="shared" si="12"/>
        <v>100.26199999999999</v>
      </c>
      <c r="S198" s="22">
        <v>1.1964417775198364</v>
      </c>
      <c r="T198" s="22">
        <v>3.8404319245458334</v>
      </c>
      <c r="U198" s="22">
        <f t="shared" si="13"/>
        <v>86.087501621414049</v>
      </c>
      <c r="V198" s="14">
        <v>1.9515831184910841</v>
      </c>
      <c r="W198" s="14">
        <v>4.8416881508915877E-2</v>
      </c>
      <c r="X198" s="14">
        <v>6.9559895366791726E-3</v>
      </c>
      <c r="Y198" s="14">
        <v>1.8467833618496146E-2</v>
      </c>
      <c r="Z198" s="14">
        <v>1.3239077335619709E-2</v>
      </c>
      <c r="AA198" s="14">
        <v>3.2774390552521716E-2</v>
      </c>
      <c r="AB198" s="14">
        <v>0.11691579813226265</v>
      </c>
      <c r="AC198" s="14">
        <v>0.92622441261919164</v>
      </c>
      <c r="AD198" s="14">
        <v>0.8500317090703795</v>
      </c>
      <c r="AE198" s="14">
        <v>4.5632282485274381E-3</v>
      </c>
      <c r="AF198" s="14">
        <v>3.0066404782901485E-2</v>
      </c>
      <c r="AG198" s="14">
        <v>0</v>
      </c>
      <c r="AH198" s="16">
        <v>44.135794673588528</v>
      </c>
      <c r="AI198" s="16">
        <v>48.09191240845945</v>
      </c>
      <c r="AJ198" s="16">
        <v>7.7722929179520257</v>
      </c>
    </row>
    <row r="199" spans="1:36" s="8" customFormat="1">
      <c r="A199" s="12">
        <v>4917</v>
      </c>
      <c r="B199" s="8" t="s">
        <v>34</v>
      </c>
      <c r="C199" s="12" t="s">
        <v>49</v>
      </c>
      <c r="D199" s="8" t="s">
        <v>20</v>
      </c>
      <c r="E199" s="13" t="s">
        <v>73</v>
      </c>
      <c r="F199" s="22">
        <v>54.152999999999999</v>
      </c>
      <c r="G199" s="22">
        <v>5.3999999999999999E-2</v>
      </c>
      <c r="H199" s="22">
        <v>0.66900000000000004</v>
      </c>
      <c r="I199" s="22">
        <v>4.2720000000000002</v>
      </c>
      <c r="J199" s="22">
        <v>17.591999999999999</v>
      </c>
      <c r="K199" s="22">
        <v>0.125</v>
      </c>
      <c r="L199" s="22">
        <v>22.222000000000001</v>
      </c>
      <c r="M199" s="22">
        <v>0.30299999999999999</v>
      </c>
      <c r="N199" s="22">
        <v>0</v>
      </c>
      <c r="O199" s="22">
        <v>0.20699999999999999</v>
      </c>
      <c r="P199" s="22" t="s">
        <v>113</v>
      </c>
      <c r="Q199" s="22">
        <v>1.2E-2</v>
      </c>
      <c r="R199" s="22">
        <f t="shared" si="12"/>
        <v>99.60899999999998</v>
      </c>
      <c r="S199" s="22">
        <v>0.93471495941715343</v>
      </c>
      <c r="T199" s="22">
        <v>3.4309358514010437</v>
      </c>
      <c r="U199" s="22">
        <f t="shared" si="13"/>
        <v>88.010575505354865</v>
      </c>
      <c r="V199" s="14">
        <v>1.9789724400375248</v>
      </c>
      <c r="W199" s="14">
        <v>2.1027559962475184E-2</v>
      </c>
      <c r="X199" s="14">
        <v>1.4846057716066663E-3</v>
      </c>
      <c r="Y199" s="14">
        <v>7.7861423919636415E-3</v>
      </c>
      <c r="Z199" s="14">
        <v>5.9808431663702106E-3</v>
      </c>
      <c r="AA199" s="14">
        <v>2.5704811883070659E-2</v>
      </c>
      <c r="AB199" s="14">
        <v>0.10485711558393739</v>
      </c>
      <c r="AC199" s="14">
        <v>0.95838716099052923</v>
      </c>
      <c r="AD199" s="14">
        <v>0.87010868723981438</v>
      </c>
      <c r="AE199" s="14">
        <v>3.8691242032000816E-3</v>
      </c>
      <c r="AF199" s="14">
        <v>2.1468747629853253E-2</v>
      </c>
      <c r="AG199" s="14">
        <v>0</v>
      </c>
      <c r="AH199" s="16">
        <v>44.414651677645807</v>
      </c>
      <c r="AI199" s="16">
        <v>48.920821676603133</v>
      </c>
      <c r="AJ199" s="16">
        <v>6.6645266457510601</v>
      </c>
    </row>
    <row r="200" spans="1:36" s="8" customFormat="1">
      <c r="A200" s="12">
        <v>4917</v>
      </c>
      <c r="B200" s="8" t="s">
        <v>34</v>
      </c>
      <c r="C200" s="12" t="s">
        <v>49</v>
      </c>
      <c r="D200" s="8" t="s">
        <v>20</v>
      </c>
      <c r="E200" s="13" t="s">
        <v>73</v>
      </c>
      <c r="F200" s="22">
        <v>53.411000000000001</v>
      </c>
      <c r="G200" s="22">
        <v>0.185</v>
      </c>
      <c r="H200" s="22">
        <v>1.5649999999999999</v>
      </c>
      <c r="I200" s="22">
        <v>4.7530000000000001</v>
      </c>
      <c r="J200" s="22">
        <v>16.731000000000002</v>
      </c>
      <c r="K200" s="22">
        <v>0.14199999999999999</v>
      </c>
      <c r="L200" s="22">
        <v>22.081</v>
      </c>
      <c r="M200" s="22">
        <v>0.48399999999999999</v>
      </c>
      <c r="N200" s="22">
        <v>0</v>
      </c>
      <c r="O200" s="22">
        <v>0.39400000000000002</v>
      </c>
      <c r="P200" s="22" t="s">
        <v>113</v>
      </c>
      <c r="Q200" s="22">
        <v>2.5999999999999999E-2</v>
      </c>
      <c r="R200" s="22">
        <f t="shared" si="12"/>
        <v>99.772000000000006</v>
      </c>
      <c r="S200" s="22">
        <v>1.3971189575773764</v>
      </c>
      <c r="T200" s="22">
        <v>3.4958609602236415</v>
      </c>
      <c r="U200" s="22">
        <f t="shared" si="13"/>
        <v>86.254101873440177</v>
      </c>
      <c r="V200" s="14">
        <v>1.9533581663855231</v>
      </c>
      <c r="W200" s="14">
        <v>4.6641833614476935E-2</v>
      </c>
      <c r="X200" s="14">
        <v>5.0900618708450288E-3</v>
      </c>
      <c r="Y200" s="14">
        <v>2.0814267809832379E-2</v>
      </c>
      <c r="Z200" s="14">
        <v>1.1392583981522217E-2</v>
      </c>
      <c r="AA200" s="14">
        <v>3.8450551240705892E-2</v>
      </c>
      <c r="AB200" s="14">
        <v>0.10692355954944727</v>
      </c>
      <c r="AC200" s="14">
        <v>0.91218225197490788</v>
      </c>
      <c r="AD200" s="14">
        <v>0.86525286767760801</v>
      </c>
      <c r="AE200" s="14">
        <v>4.398706153459859E-3</v>
      </c>
      <c r="AF200" s="14">
        <v>3.4319692824069888E-2</v>
      </c>
      <c r="AG200" s="14">
        <v>0</v>
      </c>
      <c r="AH200" s="16">
        <v>44.99941304517295</v>
      </c>
      <c r="AI200" s="16">
        <v>47.440080769994289</v>
      </c>
      <c r="AJ200" s="16">
        <v>7.560506184832759</v>
      </c>
    </row>
    <row r="201" spans="1:36" s="8" customFormat="1">
      <c r="A201" s="12">
        <v>4917</v>
      </c>
      <c r="B201" s="8" t="s">
        <v>34</v>
      </c>
      <c r="C201" s="12" t="s">
        <v>49</v>
      </c>
      <c r="D201" s="8" t="s">
        <v>20</v>
      </c>
      <c r="E201" s="13" t="s">
        <v>73</v>
      </c>
      <c r="F201" s="22">
        <v>53.866999999999997</v>
      </c>
      <c r="G201" s="22">
        <v>0.15</v>
      </c>
      <c r="H201" s="22">
        <v>1.046</v>
      </c>
      <c r="I201" s="22">
        <v>4.5990000000000002</v>
      </c>
      <c r="J201" s="22">
        <v>17.419</v>
      </c>
      <c r="K201" s="22">
        <v>0.14599999999999999</v>
      </c>
      <c r="L201" s="22">
        <v>21.673999999999999</v>
      </c>
      <c r="M201" s="22">
        <v>0.379</v>
      </c>
      <c r="N201" s="22">
        <v>4.0000000000000001E-3</v>
      </c>
      <c r="O201" s="22">
        <v>0.61299999999999999</v>
      </c>
      <c r="P201" s="22" t="s">
        <v>113</v>
      </c>
      <c r="Q201" s="22">
        <v>2.9000000000000001E-2</v>
      </c>
      <c r="R201" s="22">
        <f t="shared" si="12"/>
        <v>99.925999999999988</v>
      </c>
      <c r="S201" s="22">
        <v>0.92584400157881563</v>
      </c>
      <c r="T201" s="22">
        <v>3.7659180116589801</v>
      </c>
      <c r="U201" s="22">
        <f t="shared" si="13"/>
        <v>87.099583886187972</v>
      </c>
      <c r="V201" s="14">
        <v>1.965405519895794</v>
      </c>
      <c r="W201" s="14">
        <v>3.459448010420596E-2</v>
      </c>
      <c r="X201" s="14">
        <v>4.1173785809303885E-3</v>
      </c>
      <c r="Y201" s="14">
        <v>1.0385244231049966E-2</v>
      </c>
      <c r="Z201" s="14">
        <v>1.7683356414336469E-2</v>
      </c>
      <c r="AA201" s="14">
        <v>2.5420565695332905E-2</v>
      </c>
      <c r="AB201" s="14">
        <v>0.11491277876413172</v>
      </c>
      <c r="AC201" s="14">
        <v>0.94746057390416427</v>
      </c>
      <c r="AD201" s="14">
        <v>0.84730854765538266</v>
      </c>
      <c r="AE201" s="14">
        <v>4.5119852492822949E-3</v>
      </c>
      <c r="AF201" s="14">
        <v>2.6811150430108854E-2</v>
      </c>
      <c r="AG201" s="14">
        <v>1.8618638258885455E-4</v>
      </c>
      <c r="AH201" s="16">
        <v>43.786236777347909</v>
      </c>
      <c r="AI201" s="16">
        <v>48.961778021673808</v>
      </c>
      <c r="AJ201" s="16">
        <v>7.2519852009782895</v>
      </c>
    </row>
    <row r="202" spans="1:36" s="8" customFormat="1">
      <c r="A202" s="12">
        <v>4917</v>
      </c>
      <c r="B202" s="8" t="s">
        <v>34</v>
      </c>
      <c r="C202" s="12" t="s">
        <v>49</v>
      </c>
      <c r="D202" s="8" t="s">
        <v>20</v>
      </c>
      <c r="E202" s="13" t="s">
        <v>73</v>
      </c>
      <c r="F202" s="22">
        <v>53.048000000000002</v>
      </c>
      <c r="G202" s="22">
        <v>0.26700000000000002</v>
      </c>
      <c r="H202" s="22">
        <v>2.0539999999999998</v>
      </c>
      <c r="I202" s="22">
        <v>5.2160000000000002</v>
      </c>
      <c r="J202" s="22">
        <v>16.949000000000002</v>
      </c>
      <c r="K202" s="22">
        <v>0.14899999999999999</v>
      </c>
      <c r="L202" s="22">
        <v>21.193999999999999</v>
      </c>
      <c r="M202" s="22">
        <v>0.44900000000000001</v>
      </c>
      <c r="N202" s="22">
        <v>0</v>
      </c>
      <c r="O202" s="22">
        <v>0.55500000000000005</v>
      </c>
      <c r="P202" s="22" t="s">
        <v>113</v>
      </c>
      <c r="Q202" s="22">
        <v>2.1000000000000001E-2</v>
      </c>
      <c r="R202" s="22">
        <f t="shared" si="12"/>
        <v>99.902000000000015</v>
      </c>
      <c r="S202" s="22">
        <v>1.2889477750002325</v>
      </c>
      <c r="T202" s="22">
        <v>4.0561942730807701</v>
      </c>
      <c r="U202" s="22">
        <f t="shared" si="13"/>
        <v>85.277677830467496</v>
      </c>
      <c r="V202" s="14">
        <v>1.9385414507252665</v>
      </c>
      <c r="W202" s="14">
        <v>6.1458549274733487E-2</v>
      </c>
      <c r="X202" s="14">
        <v>7.3403623299256463E-3</v>
      </c>
      <c r="Y202" s="14">
        <v>2.7004567941596294E-2</v>
      </c>
      <c r="Z202" s="14">
        <v>1.6035182368013323E-2</v>
      </c>
      <c r="AA202" s="14">
        <v>3.5445361451968201E-2</v>
      </c>
      <c r="AB202" s="14">
        <v>0.12396323693852891</v>
      </c>
      <c r="AC202" s="14">
        <v>0.92333373241998684</v>
      </c>
      <c r="AD202" s="14">
        <v>0.82983575467584048</v>
      </c>
      <c r="AE202" s="14">
        <v>4.6118776616913661E-3</v>
      </c>
      <c r="AF202" s="14">
        <v>3.1812608064775864E-2</v>
      </c>
      <c r="AG202" s="14">
        <v>0</v>
      </c>
      <c r="AH202" s="16">
        <v>43.388333316850293</v>
      </c>
      <c r="AI202" s="16">
        <v>48.276916870832196</v>
      </c>
      <c r="AJ202" s="16">
        <v>8.3347498123175026</v>
      </c>
    </row>
    <row r="203" spans="1:36" s="8" customFormat="1">
      <c r="A203" s="12">
        <v>4917</v>
      </c>
      <c r="B203" s="8" t="s">
        <v>34</v>
      </c>
      <c r="C203" s="12" t="s">
        <v>49</v>
      </c>
      <c r="D203" s="8" t="s">
        <v>20</v>
      </c>
      <c r="E203" s="13" t="s">
        <v>73</v>
      </c>
      <c r="F203" s="22">
        <v>53.756</v>
      </c>
      <c r="G203" s="22">
        <v>0.151</v>
      </c>
      <c r="H203" s="22">
        <v>1.3660000000000001</v>
      </c>
      <c r="I203" s="22">
        <v>4.8419999999999996</v>
      </c>
      <c r="J203" s="22">
        <v>16.948</v>
      </c>
      <c r="K203" s="22">
        <v>0.14000000000000001</v>
      </c>
      <c r="L203" s="22">
        <v>21.684000000000001</v>
      </c>
      <c r="M203" s="22">
        <v>0.48599999999999999</v>
      </c>
      <c r="N203" s="22">
        <v>0</v>
      </c>
      <c r="O203" s="22">
        <v>0.52500000000000002</v>
      </c>
      <c r="P203" s="22" t="s">
        <v>113</v>
      </c>
      <c r="Q203" s="22">
        <v>0.02</v>
      </c>
      <c r="R203" s="22">
        <f t="shared" si="12"/>
        <v>99.918000000000006</v>
      </c>
      <c r="S203" s="22">
        <v>0.9360556402119049</v>
      </c>
      <c r="T203" s="22">
        <v>3.999729495880763</v>
      </c>
      <c r="U203" s="22">
        <f t="shared" si="13"/>
        <v>86.186793571614828</v>
      </c>
      <c r="V203" s="14">
        <v>1.9631903680211082</v>
      </c>
      <c r="W203" s="14">
        <v>3.6809631978891755E-2</v>
      </c>
      <c r="X203" s="14">
        <v>4.1487052054150434E-3</v>
      </c>
      <c r="Y203" s="14">
        <v>2.1985570640171002E-2</v>
      </c>
      <c r="Z203" s="14">
        <v>1.5158967307571351E-2</v>
      </c>
      <c r="AA203" s="14">
        <v>2.5724985890850829E-2</v>
      </c>
      <c r="AB203" s="14">
        <v>0.12216144854359813</v>
      </c>
      <c r="AC203" s="14">
        <v>0.92270414216992525</v>
      </c>
      <c r="AD203" s="14">
        <v>0.84849249296336837</v>
      </c>
      <c r="AE203" s="14">
        <v>4.3306086412084506E-3</v>
      </c>
      <c r="AF203" s="14">
        <v>3.4412687900178464E-2</v>
      </c>
      <c r="AG203" s="14">
        <v>0</v>
      </c>
      <c r="AH203" s="16">
        <v>44.213432259317685</v>
      </c>
      <c r="AI203" s="16">
        <v>48.080469094949422</v>
      </c>
      <c r="AJ203" s="16">
        <v>7.7060986457328884</v>
      </c>
    </row>
    <row r="204" spans="1:36" s="8" customFormat="1">
      <c r="A204" s="12">
        <v>4921</v>
      </c>
      <c r="B204" s="8" t="s">
        <v>34</v>
      </c>
      <c r="C204" s="12" t="s">
        <v>49</v>
      </c>
      <c r="D204" s="8" t="s">
        <v>20</v>
      </c>
      <c r="E204" s="13" t="s">
        <v>73</v>
      </c>
      <c r="F204" s="22">
        <v>52.679000000000002</v>
      </c>
      <c r="G204" s="22">
        <v>0.371</v>
      </c>
      <c r="H204" s="22">
        <v>2.069</v>
      </c>
      <c r="I204" s="22">
        <f t="shared" ref="I204:I235" si="14">T204+S204*0.69943/0.77731</f>
        <v>4.9640001871001651</v>
      </c>
      <c r="J204" s="22">
        <v>16.600000000000001</v>
      </c>
      <c r="K204" s="22">
        <v>0.14599999999999999</v>
      </c>
      <c r="L204" s="22">
        <v>21.646999999999998</v>
      </c>
      <c r="M204" s="22">
        <v>0.42199999999999999</v>
      </c>
      <c r="N204" s="22" t="s">
        <v>113</v>
      </c>
      <c r="O204" s="22">
        <v>0.72799999999999998</v>
      </c>
      <c r="P204" s="22" t="s">
        <v>113</v>
      </c>
      <c r="Q204" s="22">
        <v>2.8000000000000001E-2</v>
      </c>
      <c r="R204" s="22">
        <f t="shared" si="12"/>
        <v>99.654000187100166</v>
      </c>
      <c r="S204" s="22">
        <v>1.2278084598917771</v>
      </c>
      <c r="T204" s="22">
        <v>3.8592079277672018</v>
      </c>
      <c r="U204" s="22">
        <f t="shared" si="13"/>
        <v>85.63452352592634</v>
      </c>
      <c r="V204" s="14">
        <v>1.9325345175102511</v>
      </c>
      <c r="W204" s="14">
        <v>6.7465482489748929E-2</v>
      </c>
      <c r="X204" s="14">
        <v>1.0239147676086103E-2</v>
      </c>
      <c r="Y204" s="14">
        <v>2.1989791624912242E-2</v>
      </c>
      <c r="Z204" s="14">
        <v>2.111523700224532E-2</v>
      </c>
      <c r="AA204" s="14">
        <v>3.3895213233472048E-2</v>
      </c>
      <c r="AB204" s="14">
        <v>0.11840117150696876</v>
      </c>
      <c r="AC204" s="14">
        <v>0.90783384801374301</v>
      </c>
      <c r="AD204" s="14">
        <v>0.85086486571151043</v>
      </c>
      <c r="AE204" s="14">
        <v>4.5365742818439612E-3</v>
      </c>
      <c r="AF204" s="14">
        <v>3.0015739364028116E-2</v>
      </c>
      <c r="AG204" s="14">
        <v>4.680026131604225E-5</v>
      </c>
      <c r="AH204" s="16">
        <v>44.519555674282124</v>
      </c>
      <c r="AI204" s="16">
        <v>47.500327218057862</v>
      </c>
      <c r="AJ204" s="16">
        <v>7.9801171076600221</v>
      </c>
    </row>
    <row r="205" spans="1:36" s="8" customFormat="1">
      <c r="A205" s="12">
        <v>4921</v>
      </c>
      <c r="B205" s="8" t="s">
        <v>34</v>
      </c>
      <c r="C205" s="12" t="s">
        <v>49</v>
      </c>
      <c r="D205" s="8" t="s">
        <v>20</v>
      </c>
      <c r="E205" s="13" t="s">
        <v>73</v>
      </c>
      <c r="F205" s="22">
        <v>52.912999999999997</v>
      </c>
      <c r="G205" s="22">
        <v>0.38400000000000001</v>
      </c>
      <c r="H205" s="22">
        <v>1.96</v>
      </c>
      <c r="I205" s="22">
        <f t="shared" si="14"/>
        <v>4.6310001653190058</v>
      </c>
      <c r="J205" s="22">
        <v>16.396000000000001</v>
      </c>
      <c r="K205" s="22">
        <v>0.13900000000000001</v>
      </c>
      <c r="L205" s="22">
        <v>22.158999999999999</v>
      </c>
      <c r="M205" s="22">
        <v>0.47199999999999998</v>
      </c>
      <c r="N205" s="22" t="s">
        <v>113</v>
      </c>
      <c r="O205" s="22">
        <v>0.67600000000000005</v>
      </c>
      <c r="P205" s="22" t="s">
        <v>113</v>
      </c>
      <c r="Q205" s="22">
        <v>1.4999999999999999E-2</v>
      </c>
      <c r="R205" s="22">
        <f t="shared" si="12"/>
        <v>99.745000165319013</v>
      </c>
      <c r="S205" s="22">
        <v>1.0848738413183796</v>
      </c>
      <c r="T205" s="22">
        <v>3.6548216640346864</v>
      </c>
      <c r="U205" s="22">
        <f t="shared" si="13"/>
        <v>86.322455920819095</v>
      </c>
      <c r="V205" s="14">
        <v>1.9390656807448114</v>
      </c>
      <c r="W205" s="14">
        <v>6.0934319255188552E-2</v>
      </c>
      <c r="X205" s="14">
        <v>1.058672223358788E-2</v>
      </c>
      <c r="Y205" s="14">
        <v>2.3718597902025546E-2</v>
      </c>
      <c r="Z205" s="14">
        <v>1.9586267161061214E-2</v>
      </c>
      <c r="AA205" s="14">
        <v>2.9917643549498059E-2</v>
      </c>
      <c r="AB205" s="14">
        <v>0.11201196313524658</v>
      </c>
      <c r="AC205" s="14">
        <v>0.89572890647715064</v>
      </c>
      <c r="AD205" s="14">
        <v>0.87006846516682856</v>
      </c>
      <c r="AE205" s="14">
        <v>4.3144989528882604E-3</v>
      </c>
      <c r="AF205" s="14">
        <v>3.3536596862064276E-2</v>
      </c>
      <c r="AG205" s="14">
        <v>0</v>
      </c>
      <c r="AH205" s="16">
        <v>45.605620630617487</v>
      </c>
      <c r="AI205" s="16">
        <v>46.950641624325598</v>
      </c>
      <c r="AJ205" s="16">
        <v>7.443737745056918</v>
      </c>
    </row>
    <row r="206" spans="1:36" s="8" customFormat="1">
      <c r="A206" s="12">
        <v>4921</v>
      </c>
      <c r="B206" s="8" t="s">
        <v>34</v>
      </c>
      <c r="C206" s="12" t="s">
        <v>49</v>
      </c>
      <c r="D206" s="8" t="s">
        <v>20</v>
      </c>
      <c r="E206" s="13" t="s">
        <v>73</v>
      </c>
      <c r="F206" s="22">
        <v>52.93</v>
      </c>
      <c r="G206" s="22">
        <v>0.39500000000000002</v>
      </c>
      <c r="H206" s="22">
        <v>2.137</v>
      </c>
      <c r="I206" s="22">
        <f t="shared" si="14"/>
        <v>4.6990001714757836</v>
      </c>
      <c r="J206" s="22">
        <v>16.440999999999999</v>
      </c>
      <c r="K206" s="22">
        <v>0.123</v>
      </c>
      <c r="L206" s="22">
        <v>22.068999999999999</v>
      </c>
      <c r="M206" s="22">
        <v>0.48299999999999998</v>
      </c>
      <c r="N206" s="22" t="s">
        <v>113</v>
      </c>
      <c r="O206" s="22">
        <v>0.70899999999999996</v>
      </c>
      <c r="P206" s="22" t="s">
        <v>113</v>
      </c>
      <c r="Q206" s="22">
        <v>1.7000000000000001E-2</v>
      </c>
      <c r="R206" s="22">
        <f t="shared" si="12"/>
        <v>100.00300017147579</v>
      </c>
      <c r="S206" s="22">
        <v>1.1252765005657315</v>
      </c>
      <c r="T206" s="22">
        <v>3.6864670215218531</v>
      </c>
      <c r="U206" s="22">
        <f t="shared" si="13"/>
        <v>86.182108035618739</v>
      </c>
      <c r="V206" s="14">
        <v>1.9344697516542622</v>
      </c>
      <c r="W206" s="14">
        <v>6.553024834573784E-2</v>
      </c>
      <c r="X206" s="14">
        <v>1.0860687170201914E-2</v>
      </c>
      <c r="Y206" s="14">
        <v>2.6519010090223893E-2</v>
      </c>
      <c r="Z206" s="14">
        <v>2.0487130226583248E-2</v>
      </c>
      <c r="AA206" s="14">
        <v>3.0948336493369567E-2</v>
      </c>
      <c r="AB206" s="14">
        <v>0.11267783299784202</v>
      </c>
      <c r="AC206" s="14">
        <v>0.89577064076372903</v>
      </c>
      <c r="AD206" s="14">
        <v>0.86420314057530323</v>
      </c>
      <c r="AE206" s="14">
        <v>3.8075936496396227E-3</v>
      </c>
      <c r="AF206" s="14">
        <v>3.4225833804902232E-2</v>
      </c>
      <c r="AG206" s="14">
        <v>0</v>
      </c>
      <c r="AH206" s="16">
        <v>45.398359051143395</v>
      </c>
      <c r="AI206" s="16">
        <v>47.056664420118516</v>
      </c>
      <c r="AJ206" s="16">
        <v>7.5449765287380828</v>
      </c>
    </row>
    <row r="207" spans="1:36" s="8" customFormat="1">
      <c r="A207" s="12">
        <v>4921</v>
      </c>
      <c r="B207" s="8" t="s">
        <v>34</v>
      </c>
      <c r="C207" s="12" t="s">
        <v>49</v>
      </c>
      <c r="D207" s="8" t="s">
        <v>20</v>
      </c>
      <c r="E207" s="13" t="s">
        <v>73</v>
      </c>
      <c r="F207" s="22">
        <v>52.908999999999999</v>
      </c>
      <c r="G207" s="22">
        <v>0.39400000000000002</v>
      </c>
      <c r="H207" s="22">
        <v>1.968</v>
      </c>
      <c r="I207" s="22">
        <f t="shared" si="14"/>
        <v>4.8440001374719062</v>
      </c>
      <c r="J207" s="22">
        <v>16.739000000000001</v>
      </c>
      <c r="K207" s="22">
        <v>0.13300000000000001</v>
      </c>
      <c r="L207" s="22">
        <v>21.716000000000001</v>
      </c>
      <c r="M207" s="22">
        <v>0.38200000000000001</v>
      </c>
      <c r="N207" s="22" t="s">
        <v>113</v>
      </c>
      <c r="O207" s="22">
        <v>0.61299999999999999</v>
      </c>
      <c r="P207" s="22" t="s">
        <v>113</v>
      </c>
      <c r="Q207" s="22">
        <v>1.9E-2</v>
      </c>
      <c r="R207" s="22">
        <f t="shared" si="12"/>
        <v>99.717000137471928</v>
      </c>
      <c r="S207" s="22">
        <v>0.90213266529802105</v>
      </c>
      <c r="T207" s="22">
        <v>4.0322536655502859</v>
      </c>
      <c r="U207" s="22">
        <f t="shared" si="13"/>
        <v>86.033442137814347</v>
      </c>
      <c r="V207" s="14">
        <v>1.9389108809263889</v>
      </c>
      <c r="W207" s="14">
        <v>6.1089119073611142E-2</v>
      </c>
      <c r="X207" s="14">
        <v>1.0862372104285055E-2</v>
      </c>
      <c r="Y207" s="14">
        <v>2.3908960081595196E-2</v>
      </c>
      <c r="Z207" s="14">
        <v>1.7760844530026181E-2</v>
      </c>
      <c r="AA207" s="14">
        <v>2.4878071661092658E-2</v>
      </c>
      <c r="AB207" s="14">
        <v>0.12357887112020931</v>
      </c>
      <c r="AC207" s="14">
        <v>0.91446344487166387</v>
      </c>
      <c r="AD207" s="14">
        <v>0.8526705510012722</v>
      </c>
      <c r="AE207" s="14">
        <v>4.1282440978111729E-3</v>
      </c>
      <c r="AF207" s="14">
        <v>2.7141791790327809E-2</v>
      </c>
      <c r="AG207" s="14">
        <v>4.6750561902485707E-5</v>
      </c>
      <c r="AH207" s="16">
        <v>44.512141595339749</v>
      </c>
      <c r="AI207" s="16">
        <v>47.737929138154243</v>
      </c>
      <c r="AJ207" s="16">
        <v>7.7499292665060109</v>
      </c>
    </row>
    <row r="208" spans="1:36" s="8" customFormat="1">
      <c r="A208" s="12">
        <v>4921</v>
      </c>
      <c r="B208" s="8" t="s">
        <v>34</v>
      </c>
      <c r="C208" s="12" t="s">
        <v>49</v>
      </c>
      <c r="D208" s="8" t="s">
        <v>20</v>
      </c>
      <c r="E208" s="13" t="s">
        <v>73</v>
      </c>
      <c r="F208" s="22">
        <v>52.552</v>
      </c>
      <c r="G208" s="22">
        <v>0.41199999999999998</v>
      </c>
      <c r="H208" s="22">
        <v>2.17</v>
      </c>
      <c r="I208" s="22">
        <f t="shared" si="14"/>
        <v>4.8530002186789236</v>
      </c>
      <c r="J208" s="22">
        <v>16.516999999999999</v>
      </c>
      <c r="K208" s="22">
        <v>0.13100000000000001</v>
      </c>
      <c r="L208" s="22">
        <v>21.811</v>
      </c>
      <c r="M208" s="22">
        <v>0.45500000000000002</v>
      </c>
      <c r="N208" s="22" t="s">
        <v>113</v>
      </c>
      <c r="O208" s="22">
        <v>0.66100000000000003</v>
      </c>
      <c r="P208" s="22" t="s">
        <v>113</v>
      </c>
      <c r="Q208" s="22">
        <v>1.7000000000000001E-2</v>
      </c>
      <c r="R208" s="22">
        <f t="shared" si="12"/>
        <v>99.579000218678928</v>
      </c>
      <c r="S208" s="22">
        <v>1.435037928615138</v>
      </c>
      <c r="T208" s="22">
        <v>3.5617411606309295</v>
      </c>
      <c r="U208" s="22">
        <f t="shared" si="13"/>
        <v>85.849707692279736</v>
      </c>
      <c r="V208" s="14">
        <v>1.9284648174206376</v>
      </c>
      <c r="W208" s="14">
        <v>7.1535182579362422E-2</v>
      </c>
      <c r="X208" s="14">
        <v>1.1374173453886692E-2</v>
      </c>
      <c r="Y208" s="14">
        <v>2.2315606349405798E-2</v>
      </c>
      <c r="Z208" s="14">
        <v>1.9177799519437367E-2</v>
      </c>
      <c r="AA208" s="14">
        <v>3.9628155861352772E-2</v>
      </c>
      <c r="AB208" s="14">
        <v>0.10930824211839957</v>
      </c>
      <c r="AC208" s="14">
        <v>0.90357079552454478</v>
      </c>
      <c r="AD208" s="14">
        <v>0.85757317005322531</v>
      </c>
      <c r="AE208" s="14">
        <v>4.0717321390962092E-3</v>
      </c>
      <c r="AF208" s="14">
        <v>3.2372834350598269E-2</v>
      </c>
      <c r="AG208" s="14">
        <v>4.6814567097309585E-5</v>
      </c>
      <c r="AH208" s="16">
        <v>44.895931410173787</v>
      </c>
      <c r="AI208" s="16">
        <v>47.304013087989176</v>
      </c>
      <c r="AJ208" s="16">
        <v>7.8000555018370399</v>
      </c>
    </row>
    <row r="209" spans="1:36" s="8" customFormat="1">
      <c r="A209" s="12">
        <v>4921</v>
      </c>
      <c r="B209" s="8" t="s">
        <v>34</v>
      </c>
      <c r="C209" s="12" t="s">
        <v>49</v>
      </c>
      <c r="D209" s="8" t="s">
        <v>20</v>
      </c>
      <c r="E209" s="13" t="s">
        <v>73</v>
      </c>
      <c r="F209" s="22">
        <v>52.703000000000003</v>
      </c>
      <c r="G209" s="22">
        <v>0.318</v>
      </c>
      <c r="H209" s="22">
        <v>2.0499999999999998</v>
      </c>
      <c r="I209" s="22">
        <f t="shared" si="14"/>
        <v>4.7140002590057239</v>
      </c>
      <c r="J209" s="22">
        <v>16.361000000000001</v>
      </c>
      <c r="K209" s="22">
        <v>0.126</v>
      </c>
      <c r="L209" s="22">
        <v>22.29</v>
      </c>
      <c r="M209" s="22">
        <v>0.48399999999999999</v>
      </c>
      <c r="N209" s="22" t="s">
        <v>113</v>
      </c>
      <c r="O209" s="22">
        <v>0.83799999999999997</v>
      </c>
      <c r="P209" s="22" t="s">
        <v>113</v>
      </c>
      <c r="Q209" s="22">
        <v>2.7E-2</v>
      </c>
      <c r="R209" s="22">
        <f t="shared" si="12"/>
        <v>99.911000259005704</v>
      </c>
      <c r="S209" s="22">
        <v>1.6996747197384101</v>
      </c>
      <c r="T209" s="22">
        <v>3.1846188163037952</v>
      </c>
      <c r="U209" s="22">
        <f t="shared" si="13"/>
        <v>86.085786648892153</v>
      </c>
      <c r="V209" s="14">
        <v>1.9285921480693515</v>
      </c>
      <c r="W209" s="14">
        <v>7.1407851930648469E-2</v>
      </c>
      <c r="X209" s="14">
        <v>8.7545199496479841E-3</v>
      </c>
      <c r="Y209" s="14">
        <v>1.7004845489645981E-2</v>
      </c>
      <c r="Z209" s="14">
        <v>2.424509662893767E-2</v>
      </c>
      <c r="AA209" s="14">
        <v>4.6804637229814733E-2</v>
      </c>
      <c r="AB209" s="14">
        <v>9.7460940412582769E-2</v>
      </c>
      <c r="AC209" s="14">
        <v>0.89253128372604773</v>
      </c>
      <c r="AD209" s="14">
        <v>0.87395337106877535</v>
      </c>
      <c r="AE209" s="14">
        <v>3.9053596546227837E-3</v>
      </c>
      <c r="AF209" s="14">
        <v>3.4339761608066482E-2</v>
      </c>
      <c r="AG209" s="14">
        <v>0</v>
      </c>
      <c r="AH209" s="16">
        <v>45.734140582554765</v>
      </c>
      <c r="AI209" s="16">
        <v>46.706326167420769</v>
      </c>
      <c r="AJ209" s="16">
        <v>7.5595332500244634</v>
      </c>
    </row>
    <row r="210" spans="1:36" s="8" customFormat="1">
      <c r="A210" s="12">
        <v>4921</v>
      </c>
      <c r="B210" s="8" t="s">
        <v>34</v>
      </c>
      <c r="C210" s="12" t="s">
        <v>49</v>
      </c>
      <c r="D210" s="8" t="s">
        <v>20</v>
      </c>
      <c r="E210" s="13" t="s">
        <v>73</v>
      </c>
      <c r="F210" s="22">
        <v>52.996000000000002</v>
      </c>
      <c r="G210" s="22">
        <v>0.28000000000000003</v>
      </c>
      <c r="H210" s="22">
        <v>1.784</v>
      </c>
      <c r="I210" s="22">
        <f t="shared" si="14"/>
        <v>4.4840002211623666</v>
      </c>
      <c r="J210" s="22">
        <v>16.556000000000001</v>
      </c>
      <c r="K210" s="22">
        <v>0.13</v>
      </c>
      <c r="L210" s="22">
        <v>22.341000000000001</v>
      </c>
      <c r="M210" s="22">
        <v>0.46300000000000002</v>
      </c>
      <c r="N210" s="22" t="s">
        <v>113</v>
      </c>
      <c r="O210" s="22">
        <v>0.63300000000000001</v>
      </c>
      <c r="P210" s="22" t="s">
        <v>113</v>
      </c>
      <c r="Q210" s="22">
        <v>0.02</v>
      </c>
      <c r="R210" s="22">
        <f t="shared" si="12"/>
        <v>99.68700022116235</v>
      </c>
      <c r="S210" s="22">
        <v>1.4513350405355692</v>
      </c>
      <c r="T210" s="22">
        <v>3.1780768863258233</v>
      </c>
      <c r="U210" s="22">
        <f t="shared" si="13"/>
        <v>86.81045830544754</v>
      </c>
      <c r="V210" s="14">
        <v>1.94107894037772</v>
      </c>
      <c r="W210" s="14">
        <v>5.8921059622280003E-2</v>
      </c>
      <c r="X210" s="14">
        <v>7.7153973458353158E-3</v>
      </c>
      <c r="Y210" s="14">
        <v>1.8089570877842701E-2</v>
      </c>
      <c r="Z210" s="14">
        <v>1.8330683544587018E-2</v>
      </c>
      <c r="AA210" s="14">
        <v>4.0002377009910571E-2</v>
      </c>
      <c r="AB210" s="14">
        <v>9.7349245481696031E-2</v>
      </c>
      <c r="AC210" s="14">
        <v>0.9039909227843026</v>
      </c>
      <c r="AD210" s="14">
        <v>0.87675015473411222</v>
      </c>
      <c r="AE210" s="14">
        <v>4.033006219593651E-3</v>
      </c>
      <c r="AF210" s="14">
        <v>3.2879708190488979E-2</v>
      </c>
      <c r="AG210" s="14">
        <v>9.3452009084858624E-5</v>
      </c>
      <c r="AH210" s="16">
        <v>45.705536333305837</v>
      </c>
      <c r="AI210" s="16">
        <v>47.12561468418189</v>
      </c>
      <c r="AJ210" s="16">
        <v>7.1688489825122694</v>
      </c>
    </row>
    <row r="211" spans="1:36" s="8" customFormat="1">
      <c r="A211" s="12">
        <v>4922</v>
      </c>
      <c r="B211" s="8" t="s">
        <v>34</v>
      </c>
      <c r="C211" s="12" t="s">
        <v>49</v>
      </c>
      <c r="D211" s="8" t="s">
        <v>20</v>
      </c>
      <c r="E211" s="13" t="s">
        <v>73</v>
      </c>
      <c r="F211" s="22">
        <v>52.195</v>
      </c>
      <c r="G211" s="22">
        <v>0.49099999999999999</v>
      </c>
      <c r="H211" s="22">
        <v>2.3769999999999998</v>
      </c>
      <c r="I211" s="22">
        <f t="shared" si="14"/>
        <v>5.2960002817319793</v>
      </c>
      <c r="J211" s="22">
        <v>16.617000000000001</v>
      </c>
      <c r="K211" s="22">
        <v>0.13300000000000001</v>
      </c>
      <c r="L211" s="22">
        <v>21.451000000000001</v>
      </c>
      <c r="M211" s="22">
        <v>0.42499999999999999</v>
      </c>
      <c r="N211" s="22" t="s">
        <v>113</v>
      </c>
      <c r="O211" s="22">
        <v>0.67700000000000005</v>
      </c>
      <c r="P211" s="22" t="s">
        <v>113</v>
      </c>
      <c r="Q211" s="22">
        <v>0.02</v>
      </c>
      <c r="R211" s="22">
        <f t="shared" si="12"/>
        <v>99.682000281731987</v>
      </c>
      <c r="S211" s="22">
        <v>1.8488113510306199</v>
      </c>
      <c r="T211" s="22">
        <v>3.6324244583779159</v>
      </c>
      <c r="U211" s="22">
        <f t="shared" si="13"/>
        <v>84.832763968899599</v>
      </c>
      <c r="V211" s="14">
        <v>1.9147327654212414</v>
      </c>
      <c r="W211" s="14">
        <v>8.5267234578758622E-2</v>
      </c>
      <c r="X211" s="14">
        <v>1.3550674677507018E-2</v>
      </c>
      <c r="Y211" s="14">
        <v>1.75022483862768E-2</v>
      </c>
      <c r="Z211" s="14">
        <v>1.9635536839432359E-2</v>
      </c>
      <c r="AA211" s="14">
        <v>5.1037556947000608E-2</v>
      </c>
      <c r="AB211" s="14">
        <v>0.11144072842605904</v>
      </c>
      <c r="AC211" s="14">
        <v>0.90874164844782435</v>
      </c>
      <c r="AD211" s="14">
        <v>0.84314049098489541</v>
      </c>
      <c r="AE211" s="14">
        <v>4.1325331046143622E-3</v>
      </c>
      <c r="AF211" s="14">
        <v>3.0228392618577973E-2</v>
      </c>
      <c r="AG211" s="14">
        <v>0</v>
      </c>
      <c r="AH211" s="16">
        <v>44.042933611649218</v>
      </c>
      <c r="AI211" s="16">
        <v>47.469726007317576</v>
      </c>
      <c r="AJ211" s="16">
        <v>8.4873403810332029</v>
      </c>
    </row>
    <row r="212" spans="1:36" s="8" customFormat="1">
      <c r="A212" s="12">
        <v>4922</v>
      </c>
      <c r="B212" s="8" t="s">
        <v>34</v>
      </c>
      <c r="C212" s="12" t="s">
        <v>49</v>
      </c>
      <c r="D212" s="8" t="s">
        <v>20</v>
      </c>
      <c r="E212" s="13" t="s">
        <v>73</v>
      </c>
      <c r="F212" s="22">
        <v>53.140999999999998</v>
      </c>
      <c r="G212" s="22">
        <v>0.28899999999999998</v>
      </c>
      <c r="H212" s="22">
        <v>1.9510000000000001</v>
      </c>
      <c r="I212" s="22">
        <f t="shared" si="14"/>
        <v>4.9620001347139349</v>
      </c>
      <c r="J212" s="22">
        <v>16.637</v>
      </c>
      <c r="K212" s="22">
        <v>0.14599999999999999</v>
      </c>
      <c r="L212" s="22">
        <v>21.744</v>
      </c>
      <c r="M212" s="22">
        <v>0.41899999999999998</v>
      </c>
      <c r="N212" s="22" t="s">
        <v>113</v>
      </c>
      <c r="O212" s="22">
        <v>0.67900000000000005</v>
      </c>
      <c r="P212" s="22" t="s">
        <v>113</v>
      </c>
      <c r="Q212" s="22">
        <v>2.4E-2</v>
      </c>
      <c r="R212" s="22">
        <f t="shared" si="12"/>
        <v>99.992000134713933</v>
      </c>
      <c r="S212" s="22">
        <v>0.8840340137729209</v>
      </c>
      <c r="T212" s="22">
        <v>4.1665389798938577</v>
      </c>
      <c r="U212" s="22">
        <f t="shared" si="13"/>
        <v>85.666839943124401</v>
      </c>
      <c r="V212" s="14">
        <v>1.9428686345278738</v>
      </c>
      <c r="W212" s="14">
        <v>5.7131365472126161E-2</v>
      </c>
      <c r="X212" s="14">
        <v>7.9489857211318682E-3</v>
      </c>
      <c r="Y212" s="14">
        <v>2.6935858492035808E-2</v>
      </c>
      <c r="Z212" s="14">
        <v>1.9627199295923443E-2</v>
      </c>
      <c r="AA212" s="14">
        <v>2.4322079349465831E-2</v>
      </c>
      <c r="AB212" s="14">
        <v>0.12739642687720723</v>
      </c>
      <c r="AC212" s="14">
        <v>0.9067702784434406</v>
      </c>
      <c r="AD212" s="14">
        <v>0.85177774774137138</v>
      </c>
      <c r="AE212" s="14">
        <v>4.5211821404202053E-3</v>
      </c>
      <c r="AF212" s="14">
        <v>2.9701240922019728E-2</v>
      </c>
      <c r="AG212" s="14">
        <v>0</v>
      </c>
      <c r="AH212" s="16">
        <v>44.58304911877066</v>
      </c>
      <c r="AI212" s="16">
        <v>47.461422854122446</v>
      </c>
      <c r="AJ212" s="16">
        <v>7.9555280271068991</v>
      </c>
    </row>
    <row r="213" spans="1:36" s="8" customFormat="1">
      <c r="A213" s="12">
        <v>4922</v>
      </c>
      <c r="B213" s="8" t="s">
        <v>34</v>
      </c>
      <c r="C213" s="12" t="s">
        <v>49</v>
      </c>
      <c r="D213" s="8" t="s">
        <v>20</v>
      </c>
      <c r="E213" s="13" t="s">
        <v>73</v>
      </c>
      <c r="F213" s="22">
        <v>53.009</v>
      </c>
      <c r="G213" s="22">
        <v>0.36299999999999999</v>
      </c>
      <c r="H213" s="22">
        <v>2.1669999999999998</v>
      </c>
      <c r="I213" s="22">
        <f t="shared" si="14"/>
        <v>5.0970001843916357</v>
      </c>
      <c r="J213" s="22">
        <v>16.393999999999998</v>
      </c>
      <c r="K213" s="22">
        <v>0.14899999999999999</v>
      </c>
      <c r="L213" s="22">
        <v>21.975000000000001</v>
      </c>
      <c r="M213" s="22">
        <v>0.46400000000000002</v>
      </c>
      <c r="N213" s="22" t="s">
        <v>113</v>
      </c>
      <c r="O213" s="22">
        <v>0.61499999999999999</v>
      </c>
      <c r="P213" s="22" t="s">
        <v>113</v>
      </c>
      <c r="Q213" s="22">
        <v>1.4999999999999999E-2</v>
      </c>
      <c r="R213" s="22">
        <f t="shared" si="12"/>
        <v>100.24800018439163</v>
      </c>
      <c r="S213" s="22">
        <v>1.2100342732395679</v>
      </c>
      <c r="T213" s="22">
        <v>4.0082012859702196</v>
      </c>
      <c r="U213" s="22">
        <f t="shared" si="13"/>
        <v>85.148970275996632</v>
      </c>
      <c r="V213" s="14">
        <v>1.934364814104345</v>
      </c>
      <c r="W213" s="14">
        <v>6.5635185895654979E-2</v>
      </c>
      <c r="X213" s="14">
        <v>9.9654188509934703E-3</v>
      </c>
      <c r="Y213" s="14">
        <v>2.7562130342446048E-2</v>
      </c>
      <c r="Z213" s="14">
        <v>1.7743477156352286E-2</v>
      </c>
      <c r="AA213" s="14">
        <v>3.3228019397174874E-2</v>
      </c>
      <c r="AB213" s="14">
        <v>0.12232250861600209</v>
      </c>
      <c r="AC213" s="14">
        <v>0.89183035177843706</v>
      </c>
      <c r="AD213" s="14">
        <v>0.85919312325764563</v>
      </c>
      <c r="AE213" s="14">
        <v>4.6053270137310677E-3</v>
      </c>
      <c r="AF213" s="14">
        <v>3.2828694316928725E-2</v>
      </c>
      <c r="AG213" s="14">
        <v>4.655296136346816E-5</v>
      </c>
      <c r="AH213" s="16">
        <v>45.059573668062647</v>
      </c>
      <c r="AI213" s="16">
        <v>46.771202361362846</v>
      </c>
      <c r="AJ213" s="16">
        <v>8.1692239705744996</v>
      </c>
    </row>
    <row r="214" spans="1:36" s="8" customFormat="1">
      <c r="A214" s="12">
        <v>4922</v>
      </c>
      <c r="B214" s="8" t="s">
        <v>34</v>
      </c>
      <c r="C214" s="12" t="s">
        <v>49</v>
      </c>
      <c r="D214" s="8" t="s">
        <v>20</v>
      </c>
      <c r="E214" s="13" t="s">
        <v>73</v>
      </c>
      <c r="F214" s="22">
        <v>53.179000000000002</v>
      </c>
      <c r="G214" s="22">
        <v>0.33600000000000002</v>
      </c>
      <c r="H214" s="22">
        <v>2.1030000000000002</v>
      </c>
      <c r="I214" s="22">
        <f t="shared" si="14"/>
        <v>4.8860001248288247</v>
      </c>
      <c r="J214" s="22">
        <v>16.411000000000001</v>
      </c>
      <c r="K214" s="22">
        <v>0.14299999999999999</v>
      </c>
      <c r="L214" s="22">
        <v>21.937000000000001</v>
      </c>
      <c r="M214" s="22">
        <v>0.47799999999999998</v>
      </c>
      <c r="N214" s="22" t="s">
        <v>113</v>
      </c>
      <c r="O214" s="22">
        <v>0.72599999999999998</v>
      </c>
      <c r="P214" s="22" t="s">
        <v>113</v>
      </c>
      <c r="Q214" s="22">
        <v>1.9E-2</v>
      </c>
      <c r="R214" s="22">
        <f t="shared" si="12"/>
        <v>100.21800012482882</v>
      </c>
      <c r="S214" s="22">
        <v>0.81916490022540633</v>
      </c>
      <c r="T214" s="22">
        <v>4.1489087376542662</v>
      </c>
      <c r="U214" s="22">
        <f t="shared" si="13"/>
        <v>85.68840788236777</v>
      </c>
      <c r="V214" s="14">
        <v>1.9407621962912032</v>
      </c>
      <c r="W214" s="14">
        <v>5.9237803708796832E-2</v>
      </c>
      <c r="X214" s="14">
        <v>9.2251108768685586E-3</v>
      </c>
      <c r="Y214" s="14">
        <v>3.1216066386571026E-2</v>
      </c>
      <c r="Z214" s="14">
        <v>2.0948050970100475E-2</v>
      </c>
      <c r="AA214" s="14">
        <v>2.2496839211505699E-2</v>
      </c>
      <c r="AB214" s="14">
        <v>0.12662927583374217</v>
      </c>
      <c r="AC214" s="14">
        <v>0.8928443376180949</v>
      </c>
      <c r="AD214" s="14">
        <v>0.85779306187576698</v>
      </c>
      <c r="AE214" s="14">
        <v>4.4203191642519244E-3</v>
      </c>
      <c r="AF214" s="14">
        <v>3.3822593918208403E-2</v>
      </c>
      <c r="AG214" s="14">
        <v>4.6557612159108013E-5</v>
      </c>
      <c r="AH214" s="16">
        <v>45.152623224468599</v>
      </c>
      <c r="AI214" s="16">
        <v>46.997656854921892</v>
      </c>
      <c r="AJ214" s="16">
        <v>7.8497199206095098</v>
      </c>
    </row>
    <row r="215" spans="1:36" s="8" customFormat="1">
      <c r="A215" s="12">
        <v>4922</v>
      </c>
      <c r="B215" s="8" t="s">
        <v>34</v>
      </c>
      <c r="C215" s="12" t="s">
        <v>49</v>
      </c>
      <c r="D215" s="8" t="s">
        <v>20</v>
      </c>
      <c r="E215" s="13" t="s">
        <v>73</v>
      </c>
      <c r="F215" s="22">
        <v>52.753999999999998</v>
      </c>
      <c r="G215" s="22">
        <v>0.374</v>
      </c>
      <c r="H215" s="22">
        <v>2.1760000000000002</v>
      </c>
      <c r="I215" s="22">
        <f t="shared" si="14"/>
        <v>5.0080001336400866</v>
      </c>
      <c r="J215" s="22">
        <v>16.713000000000001</v>
      </c>
      <c r="K215" s="22">
        <v>0.14799999999999999</v>
      </c>
      <c r="L215" s="22">
        <v>21.57</v>
      </c>
      <c r="M215" s="22">
        <v>0.34799999999999998</v>
      </c>
      <c r="N215" s="22" t="s">
        <v>113</v>
      </c>
      <c r="O215" s="22">
        <v>0.57799999999999996</v>
      </c>
      <c r="P215" s="22" t="s">
        <v>113</v>
      </c>
      <c r="Q215" s="22">
        <v>8.9999999999999993E-3</v>
      </c>
      <c r="R215" s="22">
        <f t="shared" si="12"/>
        <v>99.678000133640097</v>
      </c>
      <c r="S215" s="22">
        <v>0.87698709187313695</v>
      </c>
      <c r="T215" s="22">
        <v>4.2188798577285089</v>
      </c>
      <c r="U215" s="22">
        <f t="shared" si="13"/>
        <v>85.609402309011671</v>
      </c>
      <c r="V215" s="14">
        <v>1.9345271614865327</v>
      </c>
      <c r="W215" s="14">
        <v>6.5472838513467302E-2</v>
      </c>
      <c r="X215" s="14">
        <v>1.0317897247642061E-2</v>
      </c>
      <c r="Y215" s="14">
        <v>2.8571801947636796E-2</v>
      </c>
      <c r="Z215" s="14">
        <v>1.6757997402243142E-2</v>
      </c>
      <c r="AA215" s="14">
        <v>2.4200851642750595E-2</v>
      </c>
      <c r="AB215" s="14">
        <v>0.12938522294156504</v>
      </c>
      <c r="AC215" s="14">
        <v>0.91365533710563018</v>
      </c>
      <c r="AD215" s="14">
        <v>0.84750587634500041</v>
      </c>
      <c r="AE215" s="14">
        <v>4.5969161837099903E-3</v>
      </c>
      <c r="AF215" s="14">
        <v>2.4742611601873136E-2</v>
      </c>
      <c r="AG215" s="14">
        <v>0</v>
      </c>
      <c r="AH215" s="16">
        <v>44.262022546838175</v>
      </c>
      <c r="AI215" s="16">
        <v>47.716758384511934</v>
      </c>
      <c r="AJ215" s="16">
        <v>8.0212190686498843</v>
      </c>
    </row>
    <row r="216" spans="1:36" s="8" customFormat="1">
      <c r="A216" s="12">
        <v>4922</v>
      </c>
      <c r="B216" s="8" t="s">
        <v>34</v>
      </c>
      <c r="C216" s="8" t="s">
        <v>49</v>
      </c>
      <c r="D216" s="8" t="s">
        <v>20</v>
      </c>
      <c r="E216" s="13" t="s">
        <v>73</v>
      </c>
      <c r="F216" s="22">
        <v>53.136000000000003</v>
      </c>
      <c r="G216" s="22">
        <v>0.39100000000000001</v>
      </c>
      <c r="H216" s="22">
        <v>2.0670000000000002</v>
      </c>
      <c r="I216" s="22">
        <f t="shared" si="14"/>
        <v>4.9630001058067919</v>
      </c>
      <c r="J216" s="22">
        <v>16.373999999999999</v>
      </c>
      <c r="K216" s="22">
        <v>0.13600000000000001</v>
      </c>
      <c r="L216" s="22">
        <v>21.925999999999998</v>
      </c>
      <c r="M216" s="22">
        <v>0.45500000000000002</v>
      </c>
      <c r="N216" s="22" t="s">
        <v>113</v>
      </c>
      <c r="O216" s="22">
        <v>0.63600000000000001</v>
      </c>
      <c r="P216" s="22" t="s">
        <v>113</v>
      </c>
      <c r="Q216" s="22">
        <v>1.7000000000000001E-2</v>
      </c>
      <c r="R216" s="22">
        <f t="shared" si="12"/>
        <v>100.10100010580678</v>
      </c>
      <c r="S216" s="22">
        <v>0.69433650732358199</v>
      </c>
      <c r="T216" s="22">
        <v>4.3382303442993715</v>
      </c>
      <c r="U216" s="22">
        <f t="shared" si="13"/>
        <v>85.467568184464753</v>
      </c>
      <c r="V216" s="14">
        <v>1.942097922967603</v>
      </c>
      <c r="W216" s="14">
        <v>5.7902077032397026E-2</v>
      </c>
      <c r="X216" s="14">
        <v>1.0751255492561285E-2</v>
      </c>
      <c r="Y216" s="14">
        <v>3.1136552098054868E-2</v>
      </c>
      <c r="Z216" s="14">
        <v>1.8378676134173173E-2</v>
      </c>
      <c r="AA216" s="14">
        <v>1.9097225552331943E-2</v>
      </c>
      <c r="AB216" s="14">
        <v>0.13260593344622074</v>
      </c>
      <c r="AC216" s="14">
        <v>0.89216585346307897</v>
      </c>
      <c r="AD216" s="14">
        <v>0.85864730587172011</v>
      </c>
      <c r="AE216" s="14">
        <v>4.2102376152404006E-3</v>
      </c>
      <c r="AF216" s="14">
        <v>3.2243376859673906E-2</v>
      </c>
      <c r="AG216" s="14">
        <v>0</v>
      </c>
      <c r="AH216" s="16">
        <v>45.126318907505016</v>
      </c>
      <c r="AI216" s="16">
        <v>46.88789046031907</v>
      </c>
      <c r="AJ216" s="16">
        <v>7.9857906321759113</v>
      </c>
    </row>
    <row r="217" spans="1:36" s="8" customFormat="1">
      <c r="A217" s="12">
        <v>4922</v>
      </c>
      <c r="B217" s="8" t="s">
        <v>34</v>
      </c>
      <c r="C217" s="8" t="s">
        <v>49</v>
      </c>
      <c r="D217" s="8" t="s">
        <v>20</v>
      </c>
      <c r="E217" s="13" t="s">
        <v>73</v>
      </c>
      <c r="F217" s="22">
        <v>53.137999999999998</v>
      </c>
      <c r="G217" s="22">
        <v>0.36799999999999999</v>
      </c>
      <c r="H217" s="22">
        <v>2.097</v>
      </c>
      <c r="I217" s="22">
        <f t="shared" si="14"/>
        <v>4.9930000677759141</v>
      </c>
      <c r="J217" s="22">
        <v>16.356999999999999</v>
      </c>
      <c r="K217" s="22">
        <v>0.15</v>
      </c>
      <c r="L217" s="22">
        <v>21.81</v>
      </c>
      <c r="M217" s="22">
        <v>0.433</v>
      </c>
      <c r="N217" s="22" t="s">
        <v>113</v>
      </c>
      <c r="O217" s="22">
        <v>0.67500000000000004</v>
      </c>
      <c r="P217" s="22" t="s">
        <v>113</v>
      </c>
      <c r="Q217" s="22">
        <v>1.9E-2</v>
      </c>
      <c r="R217" s="22">
        <f t="shared" si="12"/>
        <v>100.04000006777594</v>
      </c>
      <c r="S217" s="22">
        <v>0.44476625808708592</v>
      </c>
      <c r="T217" s="22">
        <v>4.5927956912802426</v>
      </c>
      <c r="U217" s="22">
        <f t="shared" si="13"/>
        <v>85.379593450036921</v>
      </c>
      <c r="V217" s="14">
        <v>1.9441261244332924</v>
      </c>
      <c r="W217" s="14">
        <v>5.5873875566707643E-2</v>
      </c>
      <c r="X217" s="14">
        <v>1.012901490046085E-2</v>
      </c>
      <c r="Y217" s="14">
        <v>3.4547973715060992E-2</v>
      </c>
      <c r="Z217" s="14">
        <v>1.9525305967912951E-2</v>
      </c>
      <c r="AA217" s="14">
        <v>1.2245290019751255E-2</v>
      </c>
      <c r="AB217" s="14">
        <v>0.1405285101030046</v>
      </c>
      <c r="AC217" s="14">
        <v>0.89213675251487723</v>
      </c>
      <c r="AD217" s="14">
        <v>0.85496440422338549</v>
      </c>
      <c r="AE217" s="14">
        <v>4.6483189911761475E-3</v>
      </c>
      <c r="AF217" s="14">
        <v>3.0715245098184095E-2</v>
      </c>
      <c r="AG217" s="14">
        <v>0</v>
      </c>
      <c r="AH217" s="16">
        <v>45.001088157715451</v>
      </c>
      <c r="AI217" s="16">
        <v>46.957656307490332</v>
      </c>
      <c r="AJ217" s="16">
        <v>8.0412555347942138</v>
      </c>
    </row>
    <row r="218" spans="1:36" s="8" customFormat="1">
      <c r="A218" s="12" t="s">
        <v>21</v>
      </c>
      <c r="B218" s="8" t="s">
        <v>34</v>
      </c>
      <c r="C218" s="8" t="s">
        <v>49</v>
      </c>
      <c r="D218" s="8" t="s">
        <v>20</v>
      </c>
      <c r="E218" s="13" t="s">
        <v>73</v>
      </c>
      <c r="F218" s="22">
        <v>52.101999999999997</v>
      </c>
      <c r="G218" s="22">
        <v>0.32800000000000001</v>
      </c>
      <c r="H218" s="22">
        <v>2.944</v>
      </c>
      <c r="I218" s="22">
        <f t="shared" si="14"/>
        <v>5.4990001888982025</v>
      </c>
      <c r="J218" s="22">
        <v>16.029</v>
      </c>
      <c r="K218" s="22">
        <v>0.151</v>
      </c>
      <c r="L218" s="22">
        <v>21.596</v>
      </c>
      <c r="M218" s="22">
        <v>0.38600000000000001</v>
      </c>
      <c r="N218" s="22" t="s">
        <v>113</v>
      </c>
      <c r="O218" s="22">
        <v>0.67100000000000004</v>
      </c>
      <c r="P218" s="22" t="s">
        <v>113</v>
      </c>
      <c r="Q218" s="22">
        <v>2.3E-2</v>
      </c>
      <c r="R218" s="22">
        <f t="shared" si="12"/>
        <v>99.729000188898198</v>
      </c>
      <c r="S218" s="22">
        <v>1.2396077389707831</v>
      </c>
      <c r="T218" s="22">
        <v>4.3835908401591732</v>
      </c>
      <c r="U218" s="22">
        <f t="shared" si="13"/>
        <v>83.860745407729468</v>
      </c>
      <c r="V218" s="14">
        <v>1.9141116362305308</v>
      </c>
      <c r="W218" s="14">
        <v>8.5888363769469178E-2</v>
      </c>
      <c r="X218" s="14">
        <v>9.0653979254825701E-3</v>
      </c>
      <c r="Y218" s="14">
        <v>4.1581169959613029E-2</v>
      </c>
      <c r="Z218" s="14">
        <v>1.948992790504351E-2</v>
      </c>
      <c r="AA218" s="14">
        <v>3.4270083232416516E-2</v>
      </c>
      <c r="AB218" s="14">
        <v>0.13468243614796149</v>
      </c>
      <c r="AC218" s="14">
        <v>0.87786522041831516</v>
      </c>
      <c r="AD218" s="14">
        <v>0.85007907102226266</v>
      </c>
      <c r="AE218" s="14">
        <v>4.6986732980092384E-3</v>
      </c>
      <c r="AF218" s="14">
        <v>2.7494576250503663E-2</v>
      </c>
      <c r="AG218" s="14">
        <v>9.3734918270700453E-5</v>
      </c>
      <c r="AH218" s="16">
        <v>44.81419685946743</v>
      </c>
      <c r="AI218" s="16">
        <v>46.279018205443911</v>
      </c>
      <c r="AJ218" s="16">
        <v>8.9067849350886537</v>
      </c>
    </row>
    <row r="219" spans="1:36" s="8" customFormat="1">
      <c r="A219" s="12" t="s">
        <v>21</v>
      </c>
      <c r="B219" s="8" t="s">
        <v>34</v>
      </c>
      <c r="C219" s="8" t="s">
        <v>49</v>
      </c>
      <c r="D219" s="8" t="s">
        <v>20</v>
      </c>
      <c r="E219" s="13" t="s">
        <v>73</v>
      </c>
      <c r="F219" s="22">
        <v>52.234999999999999</v>
      </c>
      <c r="G219" s="22">
        <v>0.41599999999999998</v>
      </c>
      <c r="H219" s="22">
        <v>3.0150000000000001</v>
      </c>
      <c r="I219" s="22">
        <f t="shared" si="14"/>
        <v>5.5850001107211948</v>
      </c>
      <c r="J219" s="22">
        <v>16.077999999999999</v>
      </c>
      <c r="K219" s="22">
        <v>0.14000000000000001</v>
      </c>
      <c r="L219" s="22">
        <v>21.48</v>
      </c>
      <c r="M219" s="22">
        <v>0.33500000000000002</v>
      </c>
      <c r="N219" s="22" t="s">
        <v>113</v>
      </c>
      <c r="O219" s="22">
        <v>0.66500000000000004</v>
      </c>
      <c r="P219" s="22" t="s">
        <v>113</v>
      </c>
      <c r="Q219" s="22">
        <v>2.5000000000000001E-2</v>
      </c>
      <c r="R219" s="22">
        <f t="shared" si="12"/>
        <v>99.974000110721207</v>
      </c>
      <c r="S219" s="22">
        <v>0.72658631663056528</v>
      </c>
      <c r="T219" s="22">
        <v>4.9312117026974764</v>
      </c>
      <c r="U219" s="22">
        <f t="shared" si="13"/>
        <v>83.691313193421706</v>
      </c>
      <c r="V219" s="14">
        <v>1.9156380977689342</v>
      </c>
      <c r="W219" s="14">
        <v>8.4361902231065766E-2</v>
      </c>
      <c r="X219" s="14">
        <v>1.1477448607565669E-2</v>
      </c>
      <c r="Y219" s="14">
        <v>4.5953247003836573E-2</v>
      </c>
      <c r="Z219" s="14">
        <v>1.9281834702174275E-2</v>
      </c>
      <c r="AA219" s="14">
        <v>2.0051972151496067E-2</v>
      </c>
      <c r="AB219" s="14">
        <v>0.1512424130924247</v>
      </c>
      <c r="AC219" s="14">
        <v>0.87900720815102218</v>
      </c>
      <c r="AD219" s="14">
        <v>0.84403271408414882</v>
      </c>
      <c r="AE219" s="14">
        <v>4.3487589479662041E-3</v>
      </c>
      <c r="AF219" s="14">
        <v>2.3820097277095997E-2</v>
      </c>
      <c r="AG219" s="14">
        <v>4.6785406482744972E-5</v>
      </c>
      <c r="AH219" s="16">
        <v>44.555636814040263</v>
      </c>
      <c r="AI219" s="16">
        <v>46.401905127335816</v>
      </c>
      <c r="AJ219" s="16">
        <v>9.0424580586239216</v>
      </c>
    </row>
    <row r="220" spans="1:36" s="8" customFormat="1">
      <c r="A220" s="12" t="s">
        <v>21</v>
      </c>
      <c r="B220" s="8" t="s">
        <v>34</v>
      </c>
      <c r="C220" s="8" t="s">
        <v>49</v>
      </c>
      <c r="D220" s="8" t="s">
        <v>20</v>
      </c>
      <c r="E220" s="13" t="s">
        <v>73</v>
      </c>
      <c r="F220" s="22">
        <v>52.933999999999997</v>
      </c>
      <c r="G220" s="22">
        <v>0.26</v>
      </c>
      <c r="H220" s="22">
        <v>1.986</v>
      </c>
      <c r="I220" s="22">
        <f t="shared" si="14"/>
        <v>5.2660000843735997</v>
      </c>
      <c r="J220" s="22">
        <v>16.350000000000001</v>
      </c>
      <c r="K220" s="22">
        <v>0.13700000000000001</v>
      </c>
      <c r="L220" s="22">
        <v>21.896999999999998</v>
      </c>
      <c r="M220" s="22">
        <v>0.30199999999999999</v>
      </c>
      <c r="N220" s="22" t="s">
        <v>113</v>
      </c>
      <c r="O220" s="22">
        <v>0.48299999999999998</v>
      </c>
      <c r="P220" s="22" t="s">
        <v>113</v>
      </c>
      <c r="Q220" s="22">
        <v>1.6E-2</v>
      </c>
      <c r="R220" s="22">
        <f t="shared" si="12"/>
        <v>99.631000084373596</v>
      </c>
      <c r="S220" s="22">
        <v>0.55368534259477686</v>
      </c>
      <c r="T220" s="22">
        <v>4.7677894101624547</v>
      </c>
      <c r="U220" s="22">
        <f t="shared" si="13"/>
        <v>84.696940232041072</v>
      </c>
      <c r="V220" s="14">
        <v>1.9458636808919649</v>
      </c>
      <c r="W220" s="14">
        <v>5.4136319108035069E-2</v>
      </c>
      <c r="X220" s="14">
        <v>7.1903694689180427E-3</v>
      </c>
      <c r="Y220" s="14">
        <v>3.1906110642854313E-2</v>
      </c>
      <c r="Z220" s="14">
        <v>1.4037820131379507E-2</v>
      </c>
      <c r="AA220" s="14">
        <v>1.5316471860148699E-2</v>
      </c>
      <c r="AB220" s="14">
        <v>0.14657599381755429</v>
      </c>
      <c r="AC220" s="14">
        <v>0.89599173103902219</v>
      </c>
      <c r="AD220" s="14">
        <v>0.86245303288592445</v>
      </c>
      <c r="AE220" s="14">
        <v>4.2656350803802878E-3</v>
      </c>
      <c r="AF220" s="14">
        <v>2.1524422054811098E-2</v>
      </c>
      <c r="AG220" s="14">
        <v>0</v>
      </c>
      <c r="AH220" s="16">
        <v>44.905717615829353</v>
      </c>
      <c r="AI220" s="16">
        <v>46.651991616891088</v>
      </c>
      <c r="AJ220" s="16">
        <v>8.4422907672795588</v>
      </c>
    </row>
    <row r="221" spans="1:36" s="8" customFormat="1">
      <c r="A221" s="12" t="s">
        <v>21</v>
      </c>
      <c r="B221" s="8" t="s">
        <v>34</v>
      </c>
      <c r="C221" s="8" t="s">
        <v>49</v>
      </c>
      <c r="D221" s="8" t="s">
        <v>20</v>
      </c>
      <c r="E221" s="13" t="s">
        <v>73</v>
      </c>
      <c r="F221" s="22">
        <v>53.234000000000002</v>
      </c>
      <c r="G221" s="22">
        <v>0.215</v>
      </c>
      <c r="H221" s="22">
        <v>1.649</v>
      </c>
      <c r="I221" s="22">
        <f t="shared" si="14"/>
        <v>5.0070000966638073</v>
      </c>
      <c r="J221" s="22">
        <v>16.555</v>
      </c>
      <c r="K221" s="22">
        <v>0.14099999999999999</v>
      </c>
      <c r="L221" s="22">
        <v>22.074999999999999</v>
      </c>
      <c r="M221" s="22">
        <v>0.31</v>
      </c>
      <c r="N221" s="22" t="s">
        <v>113</v>
      </c>
      <c r="O221" s="22">
        <v>0.56999999999999995</v>
      </c>
      <c r="P221" s="22" t="s">
        <v>113</v>
      </c>
      <c r="Q221" s="22">
        <v>3.3000000000000002E-2</v>
      </c>
      <c r="R221" s="22">
        <f t="shared" si="12"/>
        <v>99.789000096663827</v>
      </c>
      <c r="S221" s="22">
        <v>0.63433744897661892</v>
      </c>
      <c r="T221" s="22">
        <v>4.4362179866462901</v>
      </c>
      <c r="U221" s="22">
        <f t="shared" si="13"/>
        <v>85.494461835381841</v>
      </c>
      <c r="V221" s="14">
        <v>1.9524195775791326</v>
      </c>
      <c r="W221" s="14">
        <v>4.7580422420867352E-2</v>
      </c>
      <c r="X221" s="14">
        <v>5.9322940942405991E-3</v>
      </c>
      <c r="Y221" s="14">
        <v>2.3698386157119375E-2</v>
      </c>
      <c r="Z221" s="14">
        <v>1.6528511824793729E-2</v>
      </c>
      <c r="AA221" s="14">
        <v>1.7507430714752508E-2</v>
      </c>
      <c r="AB221" s="14">
        <v>0.13607082427213624</v>
      </c>
      <c r="AC221" s="14">
        <v>0.90515256033407421</v>
      </c>
      <c r="AD221" s="14">
        <v>0.86747686663350121</v>
      </c>
      <c r="AE221" s="14">
        <v>4.380146126948945E-3</v>
      </c>
      <c r="AF221" s="14">
        <v>2.2044111778712627E-2</v>
      </c>
      <c r="AG221" s="14">
        <v>0</v>
      </c>
      <c r="AH221" s="16">
        <v>45.030316918962889</v>
      </c>
      <c r="AI221" s="16">
        <v>46.986044492497534</v>
      </c>
      <c r="AJ221" s="16">
        <v>7.9836385885395771</v>
      </c>
    </row>
    <row r="222" spans="1:36" s="8" customFormat="1">
      <c r="A222" s="12">
        <v>4918</v>
      </c>
      <c r="B222" s="8" t="s">
        <v>34</v>
      </c>
      <c r="C222" s="8" t="s">
        <v>49</v>
      </c>
      <c r="D222" s="8" t="s">
        <v>20</v>
      </c>
      <c r="E222" s="13" t="s">
        <v>73</v>
      </c>
      <c r="F222" s="22">
        <v>53.728999999999999</v>
      </c>
      <c r="G222" s="22">
        <v>0.126</v>
      </c>
      <c r="H222" s="22">
        <v>1.3779999999999999</v>
      </c>
      <c r="I222" s="22">
        <f t="shared" si="14"/>
        <v>4.5460002007440412</v>
      </c>
      <c r="J222" s="22">
        <v>16.934999999999999</v>
      </c>
      <c r="K222" s="22">
        <v>0.122</v>
      </c>
      <c r="L222" s="22">
        <v>22.289000000000001</v>
      </c>
      <c r="M222" s="22">
        <v>0.45400000000000001</v>
      </c>
      <c r="N222" s="22" t="s">
        <v>113</v>
      </c>
      <c r="O222" s="22">
        <v>0.57099999999999995</v>
      </c>
      <c r="P222" s="22" t="s">
        <v>113</v>
      </c>
      <c r="Q222" s="22">
        <v>2.5999999999999999E-2</v>
      </c>
      <c r="R222" s="22">
        <f t="shared" si="12"/>
        <v>100.17600020074403</v>
      </c>
      <c r="S222" s="22">
        <v>1.3173437526113416</v>
      </c>
      <c r="T222" s="22">
        <v>3.3606433406895575</v>
      </c>
      <c r="U222" s="22">
        <f t="shared" si="13"/>
        <v>86.912048307416285</v>
      </c>
      <c r="V222" s="14">
        <v>1.9567233264925521</v>
      </c>
      <c r="W222" s="14">
        <v>4.3276673507447905E-2</v>
      </c>
      <c r="X222" s="14">
        <v>3.4521636039992632E-3</v>
      </c>
      <c r="Y222" s="14">
        <v>1.586935727942481E-2</v>
      </c>
      <c r="Z222" s="14">
        <v>1.6441128231198889E-2</v>
      </c>
      <c r="AA222" s="14">
        <v>3.6102542870609773E-2</v>
      </c>
      <c r="AB222" s="14">
        <v>0.10235549724810589</v>
      </c>
      <c r="AC222" s="14">
        <v>0.91942098367044933</v>
      </c>
      <c r="AD222" s="14">
        <v>0.86972986906757921</v>
      </c>
      <c r="AE222" s="14">
        <v>3.7632747673895504E-3</v>
      </c>
      <c r="AF222" s="14">
        <v>3.2057036725799321E-2</v>
      </c>
      <c r="AG222" s="14">
        <v>4.6459999980500697E-5</v>
      </c>
      <c r="AH222" s="16">
        <v>45.119623191747522</v>
      </c>
      <c r="AI222" s="16">
        <v>47.697486096770085</v>
      </c>
      <c r="AJ222" s="16">
        <v>7.1828907114823908</v>
      </c>
    </row>
    <row r="223" spans="1:36" s="8" customFormat="1">
      <c r="A223" s="12">
        <v>4918</v>
      </c>
      <c r="B223" s="8" t="s">
        <v>34</v>
      </c>
      <c r="C223" s="8" t="s">
        <v>49</v>
      </c>
      <c r="D223" s="8" t="s">
        <v>20</v>
      </c>
      <c r="E223" s="13" t="s">
        <v>73</v>
      </c>
      <c r="F223" s="22">
        <v>53.326000000000001</v>
      </c>
      <c r="G223" s="22">
        <v>0.29399999999999998</v>
      </c>
      <c r="H223" s="22">
        <v>1.907</v>
      </c>
      <c r="I223" s="22">
        <f t="shared" si="14"/>
        <v>4.601000160067378</v>
      </c>
      <c r="J223" s="22">
        <v>16.574999999999999</v>
      </c>
      <c r="K223" s="22">
        <v>0.13900000000000001</v>
      </c>
      <c r="L223" s="22">
        <v>22.131</v>
      </c>
      <c r="M223" s="22">
        <v>0.495</v>
      </c>
      <c r="N223" s="22" t="s">
        <v>113</v>
      </c>
      <c r="O223" s="22">
        <v>0.65500000000000003</v>
      </c>
      <c r="P223" s="22">
        <v>1.4999999999999999E-2</v>
      </c>
      <c r="Q223" s="22">
        <v>2.1000000000000001E-2</v>
      </c>
      <c r="R223" s="22">
        <f t="shared" si="12"/>
        <v>100.15900016006738</v>
      </c>
      <c r="S223" s="22">
        <v>1.0504110564502407</v>
      </c>
      <c r="T223" s="22">
        <v>3.6558315591063817</v>
      </c>
      <c r="U223" s="22">
        <f t="shared" si="13"/>
        <v>86.526100829391439</v>
      </c>
      <c r="V223" s="14">
        <v>1.9446104367988215</v>
      </c>
      <c r="W223" s="14">
        <v>5.5389563201178493E-2</v>
      </c>
      <c r="X223" s="14">
        <v>8.0656819740514418E-3</v>
      </c>
      <c r="Y223" s="14">
        <v>2.6570072559999894E-2</v>
      </c>
      <c r="Z223" s="14">
        <v>1.888468510547419E-2</v>
      </c>
      <c r="AA223" s="14">
        <v>2.8825105122660802E-2</v>
      </c>
      <c r="AB223" s="14">
        <v>0.11149306773547175</v>
      </c>
      <c r="AC223" s="14">
        <v>0.90106409922091535</v>
      </c>
      <c r="AD223" s="14">
        <v>0.86470461815156452</v>
      </c>
      <c r="AE223" s="14">
        <v>4.2933257116452971E-3</v>
      </c>
      <c r="AF223" s="14">
        <v>3.4998196082947151E-2</v>
      </c>
      <c r="AG223" s="14">
        <v>4.652133237623199E-5</v>
      </c>
      <c r="AH223" s="16">
        <v>45.355639026813805</v>
      </c>
      <c r="AI223" s="16">
        <v>47.262772935857747</v>
      </c>
      <c r="AJ223" s="16">
        <v>7.381588037328437</v>
      </c>
    </row>
    <row r="224" spans="1:36" s="8" customFormat="1">
      <c r="A224" s="12">
        <v>4918</v>
      </c>
      <c r="B224" s="8" t="s">
        <v>34</v>
      </c>
      <c r="C224" s="8" t="s">
        <v>49</v>
      </c>
      <c r="D224" s="8" t="s">
        <v>20</v>
      </c>
      <c r="E224" s="13" t="s">
        <v>73</v>
      </c>
      <c r="F224" s="22">
        <v>53.468000000000004</v>
      </c>
      <c r="G224" s="22">
        <v>0.27300000000000002</v>
      </c>
      <c r="H224" s="22">
        <v>1.897</v>
      </c>
      <c r="I224" s="22">
        <f t="shared" si="14"/>
        <v>4.445000117834951</v>
      </c>
      <c r="J224" s="22">
        <v>16.486999999999998</v>
      </c>
      <c r="K224" s="22">
        <v>0.14499999999999999</v>
      </c>
      <c r="L224" s="22">
        <v>22.234999999999999</v>
      </c>
      <c r="M224" s="22">
        <v>0.51200000000000001</v>
      </c>
      <c r="N224" s="22" t="s">
        <v>113</v>
      </c>
      <c r="O224" s="22">
        <v>0.68600000000000005</v>
      </c>
      <c r="P224" s="22" t="s">
        <v>113</v>
      </c>
      <c r="Q224" s="22">
        <v>0.02</v>
      </c>
      <c r="R224" s="22">
        <f t="shared" si="12"/>
        <v>100.16800011783495</v>
      </c>
      <c r="S224" s="22">
        <v>0.77326895934985973</v>
      </c>
      <c r="T224" s="22">
        <v>3.749206279806272</v>
      </c>
      <c r="U224" s="22">
        <f t="shared" si="13"/>
        <v>86.862574019973081</v>
      </c>
      <c r="V224" s="14">
        <v>1.9493846227832183</v>
      </c>
      <c r="W224" s="14">
        <v>5.0615377216781665E-2</v>
      </c>
      <c r="X224" s="14">
        <v>7.4880097841928204E-3</v>
      </c>
      <c r="Y224" s="14">
        <v>3.0897580162407068E-2</v>
      </c>
      <c r="Z224" s="14">
        <v>1.977436543853037E-2</v>
      </c>
      <c r="AA224" s="14">
        <v>2.1215446922425781E-2</v>
      </c>
      <c r="AB224" s="14">
        <v>0.11431705191059918</v>
      </c>
      <c r="AC224" s="14">
        <v>0.8960944345831966</v>
      </c>
      <c r="AD224" s="14">
        <v>0.8685880831211934</v>
      </c>
      <c r="AE224" s="14">
        <v>4.4777210210008179E-3</v>
      </c>
      <c r="AF224" s="14">
        <v>3.6192652637323887E-2</v>
      </c>
      <c r="AG224" s="14">
        <v>4.6511691841544552E-5</v>
      </c>
      <c r="AH224" s="16">
        <v>45.702729526975482</v>
      </c>
      <c r="AI224" s="16">
        <v>47.150038516784001</v>
      </c>
      <c r="AJ224" s="16">
        <v>7.1472319562405238</v>
      </c>
    </row>
    <row r="225" spans="1:42" s="8" customFormat="1">
      <c r="A225" s="12">
        <v>4918</v>
      </c>
      <c r="B225" s="8" t="s">
        <v>34</v>
      </c>
      <c r="C225" s="8" t="s">
        <v>49</v>
      </c>
      <c r="D225" s="8" t="s">
        <v>20</v>
      </c>
      <c r="E225" s="13" t="s">
        <v>73</v>
      </c>
      <c r="F225" s="22">
        <v>52.755000000000003</v>
      </c>
      <c r="G225" s="22">
        <v>0.312</v>
      </c>
      <c r="H225" s="22">
        <v>2.5379999999999998</v>
      </c>
      <c r="I225" s="22">
        <f t="shared" si="14"/>
        <v>4.9940000952851378</v>
      </c>
      <c r="J225" s="22">
        <v>16.864999999999998</v>
      </c>
      <c r="K225" s="22">
        <v>0.14199999999999999</v>
      </c>
      <c r="L225" s="22">
        <v>21.442</v>
      </c>
      <c r="M225" s="22">
        <v>0.26500000000000001</v>
      </c>
      <c r="N225" s="22" t="s">
        <v>113</v>
      </c>
      <c r="O225" s="22">
        <v>0.80200000000000005</v>
      </c>
      <c r="P225" s="22" t="s">
        <v>113</v>
      </c>
      <c r="Q225" s="22">
        <v>2.1000000000000001E-2</v>
      </c>
      <c r="R225" s="22">
        <f t="shared" si="12"/>
        <v>100.13600009528513</v>
      </c>
      <c r="S225" s="22">
        <v>0.62529019962187171</v>
      </c>
      <c r="T225" s="22">
        <v>4.4313587754493895</v>
      </c>
      <c r="U225" s="22">
        <f t="shared" si="13"/>
        <v>85.754813034858515</v>
      </c>
      <c r="V225" s="14">
        <v>1.9260746825279578</v>
      </c>
      <c r="W225" s="14">
        <v>7.3925317472042229E-2</v>
      </c>
      <c r="X225" s="14">
        <v>8.5696729685508337E-3</v>
      </c>
      <c r="Y225" s="14">
        <v>3.528328152456614E-2</v>
      </c>
      <c r="Z225" s="14">
        <v>2.3150411079947971E-2</v>
      </c>
      <c r="AA225" s="14">
        <v>1.7179444969247847E-2</v>
      </c>
      <c r="AB225" s="14">
        <v>0.13530520143210456</v>
      </c>
      <c r="AC225" s="14">
        <v>0.91791905697191656</v>
      </c>
      <c r="AD225" s="14">
        <v>0.83877972327394201</v>
      </c>
      <c r="AE225" s="14">
        <v>4.3912005561734203E-3</v>
      </c>
      <c r="AF225" s="14">
        <v>1.8758677901522705E-2</v>
      </c>
      <c r="AG225" s="14">
        <v>4.6576627142674072E-5</v>
      </c>
      <c r="AH225" s="16">
        <v>43.93395163433587</v>
      </c>
      <c r="AI225" s="16">
        <v>48.079144421649879</v>
      </c>
      <c r="AJ225" s="16">
        <v>7.9869039440142471</v>
      </c>
      <c r="AM225" s="15"/>
      <c r="AN225" s="15"/>
      <c r="AO225" s="15"/>
      <c r="AP225" s="15"/>
    </row>
    <row r="226" spans="1:42" s="8" customFormat="1">
      <c r="A226" s="12">
        <v>4918</v>
      </c>
      <c r="B226" s="8" t="s">
        <v>34</v>
      </c>
      <c r="C226" s="8" t="s">
        <v>49</v>
      </c>
      <c r="D226" s="8" t="s">
        <v>20</v>
      </c>
      <c r="E226" s="13" t="s">
        <v>73</v>
      </c>
      <c r="F226" s="22">
        <v>52.673000000000002</v>
      </c>
      <c r="G226" s="22">
        <v>0.38200000000000001</v>
      </c>
      <c r="H226" s="22">
        <v>2.27</v>
      </c>
      <c r="I226" s="22">
        <f t="shared" si="14"/>
        <v>5.0480002465086287</v>
      </c>
      <c r="J226" s="22">
        <v>16.914000000000001</v>
      </c>
      <c r="K226" s="22">
        <v>0.154</v>
      </c>
      <c r="L226" s="22">
        <v>21.206</v>
      </c>
      <c r="M226" s="22">
        <v>0.48099999999999998</v>
      </c>
      <c r="N226" s="22" t="s">
        <v>113</v>
      </c>
      <c r="O226" s="22">
        <v>0.76400000000000001</v>
      </c>
      <c r="P226" s="22" t="s">
        <v>113</v>
      </c>
      <c r="Q226" s="22">
        <v>2.7E-2</v>
      </c>
      <c r="R226" s="22">
        <f t="shared" si="12"/>
        <v>99.919000246508617</v>
      </c>
      <c r="S226" s="22">
        <v>1.6176649617764285</v>
      </c>
      <c r="T226" s="22">
        <v>3.5924118657914281</v>
      </c>
      <c r="U226" s="22">
        <f t="shared" si="13"/>
        <v>85.658602470270395</v>
      </c>
      <c r="V226" s="14">
        <v>1.9243133161249268</v>
      </c>
      <c r="W226" s="14">
        <v>7.5686683875073157E-2</v>
      </c>
      <c r="X226" s="14">
        <v>1.0499080202401756E-2</v>
      </c>
      <c r="Y226" s="14">
        <v>2.2052635550518604E-2</v>
      </c>
      <c r="Z226" s="14">
        <v>2.2067642157109348E-2</v>
      </c>
      <c r="AA226" s="14">
        <v>4.447278440145027E-2</v>
      </c>
      <c r="AB226" s="14">
        <v>0.10975945367637981</v>
      </c>
      <c r="AC226" s="14">
        <v>0.92117597477726809</v>
      </c>
      <c r="AD226" s="14">
        <v>0.83007937704968016</v>
      </c>
      <c r="AE226" s="14">
        <v>4.7653399163541778E-3</v>
      </c>
      <c r="AF226" s="14">
        <v>3.4070590782818669E-2</v>
      </c>
      <c r="AG226" s="14">
        <v>0</v>
      </c>
      <c r="AH226" s="16">
        <v>43.556913753590898</v>
      </c>
      <c r="AI226" s="16">
        <v>48.337042931801555</v>
      </c>
      <c r="AJ226" s="16">
        <v>8.1060433146075468</v>
      </c>
      <c r="AM226" s="15"/>
      <c r="AN226" s="15"/>
      <c r="AO226" s="15"/>
      <c r="AP226" s="15"/>
    </row>
    <row r="227" spans="1:42" s="8" customFormat="1">
      <c r="A227" s="12">
        <v>4918</v>
      </c>
      <c r="B227" s="8" t="s">
        <v>34</v>
      </c>
      <c r="C227" s="8" t="s">
        <v>49</v>
      </c>
      <c r="D227" s="8" t="s">
        <v>20</v>
      </c>
      <c r="E227" s="13" t="s">
        <v>73</v>
      </c>
      <c r="F227" s="22">
        <v>52.512999999999998</v>
      </c>
      <c r="G227" s="22">
        <v>0.33700000000000002</v>
      </c>
      <c r="H227" s="22">
        <v>2.5830000000000002</v>
      </c>
      <c r="I227" s="22">
        <f t="shared" si="14"/>
        <v>4.8640001746633512</v>
      </c>
      <c r="J227" s="22">
        <v>16.422999999999998</v>
      </c>
      <c r="K227" s="22">
        <v>0.14199999999999999</v>
      </c>
      <c r="L227" s="22">
        <v>21.741</v>
      </c>
      <c r="M227" s="22">
        <v>0.42299999999999999</v>
      </c>
      <c r="N227" s="22" t="s">
        <v>113</v>
      </c>
      <c r="O227" s="22">
        <v>0.77</v>
      </c>
      <c r="P227" s="22" t="s">
        <v>113</v>
      </c>
      <c r="Q227" s="22">
        <v>2.3E-2</v>
      </c>
      <c r="R227" s="22">
        <f t="shared" si="12"/>
        <v>99.819000174663344</v>
      </c>
      <c r="S227" s="22">
        <v>1.146194297611183</v>
      </c>
      <c r="T227" s="22">
        <v>3.8326450170323039</v>
      </c>
      <c r="U227" s="22">
        <f t="shared" si="13"/>
        <v>85.752593905591695</v>
      </c>
      <c r="V227" s="14">
        <v>1.9230111720271441</v>
      </c>
      <c r="W227" s="14">
        <v>7.6988827972855889E-2</v>
      </c>
      <c r="X227" s="14">
        <v>9.2842117728842901E-3</v>
      </c>
      <c r="Y227" s="14">
        <v>3.4490696241211344E-2</v>
      </c>
      <c r="Z227" s="14">
        <v>2.2293617547480778E-2</v>
      </c>
      <c r="AA227" s="14">
        <v>3.1585752833174163E-2</v>
      </c>
      <c r="AB227" s="14">
        <v>0.11737663578929997</v>
      </c>
      <c r="AC227" s="14">
        <v>0.89655309909331293</v>
      </c>
      <c r="AD227" s="14">
        <v>0.85303653084022624</v>
      </c>
      <c r="AE227" s="14">
        <v>4.4044202952182353E-3</v>
      </c>
      <c r="AF227" s="14">
        <v>3.003324107571469E-2</v>
      </c>
      <c r="AG227" s="14">
        <v>0</v>
      </c>
      <c r="AH227" s="16">
        <v>44.925031423620709</v>
      </c>
      <c r="AI227" s="16">
        <v>47.216824477656068</v>
      </c>
      <c r="AJ227" s="16">
        <v>7.8581440987232378</v>
      </c>
      <c r="AM227" s="15"/>
      <c r="AN227" s="15"/>
      <c r="AO227" s="15"/>
      <c r="AP227" s="15"/>
    </row>
    <row r="228" spans="1:42" s="8" customFormat="1">
      <c r="A228" s="12">
        <v>4918</v>
      </c>
      <c r="B228" s="8" t="s">
        <v>34</v>
      </c>
      <c r="C228" s="8" t="s">
        <v>49</v>
      </c>
      <c r="D228" s="8" t="s">
        <v>20</v>
      </c>
      <c r="E228" s="13" t="s">
        <v>73</v>
      </c>
      <c r="F228" s="22">
        <v>52.884</v>
      </c>
      <c r="G228" s="22">
        <v>0.35199999999999998</v>
      </c>
      <c r="H228" s="22">
        <v>2.3079999999999998</v>
      </c>
      <c r="I228" s="22">
        <f t="shared" si="14"/>
        <v>4.7470001820208676</v>
      </c>
      <c r="J228" s="22">
        <v>16.338999999999999</v>
      </c>
      <c r="K228" s="22">
        <v>0.14199999999999999</v>
      </c>
      <c r="L228" s="22">
        <v>22.003</v>
      </c>
      <c r="M228" s="22">
        <v>0.51400000000000001</v>
      </c>
      <c r="N228" s="22" t="s">
        <v>113</v>
      </c>
      <c r="O228" s="22">
        <v>0.78400000000000003</v>
      </c>
      <c r="P228" s="22" t="s">
        <v>113</v>
      </c>
      <c r="Q228" s="22">
        <v>2.8000000000000001E-2</v>
      </c>
      <c r="R228" s="22">
        <f t="shared" si="12"/>
        <v>100.10100018202087</v>
      </c>
      <c r="S228" s="22">
        <v>1.1944765679951059</v>
      </c>
      <c r="T228" s="22">
        <v>3.6722002361140644</v>
      </c>
      <c r="U228" s="22">
        <f t="shared" si="13"/>
        <v>85.98580973458337</v>
      </c>
      <c r="V228" s="14">
        <v>1.9312229420907847</v>
      </c>
      <c r="W228" s="14">
        <v>6.8777057909215289E-2</v>
      </c>
      <c r="X228" s="14">
        <v>9.6705447411489301E-3</v>
      </c>
      <c r="Y228" s="14">
        <v>3.0557335163660285E-2</v>
      </c>
      <c r="Z228" s="14">
        <v>2.2635965415755299E-2</v>
      </c>
      <c r="AA228" s="14">
        <v>3.2824926439891433E-2</v>
      </c>
      <c r="AB228" s="14">
        <v>0.11215084583493511</v>
      </c>
      <c r="AC228" s="14">
        <v>0.88949217890447785</v>
      </c>
      <c r="AD228" s="14">
        <v>0.86092070075066451</v>
      </c>
      <c r="AE228" s="14">
        <v>4.3921978291280887E-3</v>
      </c>
      <c r="AF228" s="14">
        <v>3.6393019620166472E-2</v>
      </c>
      <c r="AG228" s="14">
        <v>1.3976161508034001E-4</v>
      </c>
      <c r="AH228" s="16">
        <v>45.421855822236608</v>
      </c>
      <c r="AI228" s="16">
        <v>46.929276378159024</v>
      </c>
      <c r="AJ228" s="16">
        <v>7.6488677996043588</v>
      </c>
      <c r="AM228" s="15"/>
      <c r="AN228" s="15"/>
      <c r="AO228" s="15"/>
      <c r="AP228" s="15"/>
    </row>
    <row r="229" spans="1:42" s="8" customFormat="1">
      <c r="A229" s="12">
        <v>4919</v>
      </c>
      <c r="B229" s="8" t="s">
        <v>34</v>
      </c>
      <c r="C229" s="8" t="s">
        <v>49</v>
      </c>
      <c r="D229" s="8" t="s">
        <v>20</v>
      </c>
      <c r="E229" s="13" t="s">
        <v>73</v>
      </c>
      <c r="F229" s="22">
        <v>52.954000000000001</v>
      </c>
      <c r="G229" s="22">
        <v>0.39600000000000002</v>
      </c>
      <c r="H229" s="22">
        <v>2.008</v>
      </c>
      <c r="I229" s="22">
        <f t="shared" si="14"/>
        <v>4.8610002025133294</v>
      </c>
      <c r="J229" s="22">
        <v>16.942</v>
      </c>
      <c r="K229" s="22">
        <v>0.13900000000000001</v>
      </c>
      <c r="L229" s="22">
        <v>21.661000000000001</v>
      </c>
      <c r="M229" s="22">
        <v>0.41</v>
      </c>
      <c r="N229" s="22" t="s">
        <v>113</v>
      </c>
      <c r="O229" s="22">
        <v>0.621</v>
      </c>
      <c r="P229" s="22" t="s">
        <v>113</v>
      </c>
      <c r="Q229" s="22">
        <v>1.7999999999999999E-2</v>
      </c>
      <c r="R229" s="22">
        <f t="shared" si="12"/>
        <v>100.01000020251333</v>
      </c>
      <c r="S229" s="22">
        <v>1.3289543634578143</v>
      </c>
      <c r="T229" s="22">
        <v>3.6651960182968657</v>
      </c>
      <c r="U229" s="22">
        <f t="shared" si="13"/>
        <v>86.13587459692576</v>
      </c>
      <c r="V229" s="14">
        <v>1.9331642952120665</v>
      </c>
      <c r="W229" s="14">
        <v>6.6835704787933548E-2</v>
      </c>
      <c r="X229" s="14">
        <v>1.087590335535361E-2</v>
      </c>
      <c r="Y229" s="14">
        <v>1.9559457614019726E-2</v>
      </c>
      <c r="Z229" s="14">
        <v>1.7924062019605426E-2</v>
      </c>
      <c r="AA229" s="14">
        <v>3.6508843261184663E-2</v>
      </c>
      <c r="AB229" s="14">
        <v>0.11190133918348011</v>
      </c>
      <c r="AC229" s="14">
        <v>0.92202610479444103</v>
      </c>
      <c r="AD229" s="14">
        <v>0.84726961683203172</v>
      </c>
      <c r="AE229" s="14">
        <v>4.2980377692936377E-3</v>
      </c>
      <c r="AF229" s="14">
        <v>2.9020220506538439E-2</v>
      </c>
      <c r="AG229" s="14">
        <v>0</v>
      </c>
      <c r="AH229" s="16">
        <v>44.179516670861524</v>
      </c>
      <c r="AI229" s="16">
        <v>48.077573960510648</v>
      </c>
      <c r="AJ229" s="16">
        <v>7.7429093686278376</v>
      </c>
      <c r="AM229" s="15"/>
      <c r="AN229" s="15"/>
      <c r="AO229" s="15"/>
      <c r="AP229" s="15"/>
    </row>
    <row r="230" spans="1:42" s="8" customFormat="1">
      <c r="A230" s="12">
        <v>4919</v>
      </c>
      <c r="B230" s="8" t="s">
        <v>34</v>
      </c>
      <c r="C230" s="8" t="s">
        <v>49</v>
      </c>
      <c r="D230" s="8" t="s">
        <v>20</v>
      </c>
      <c r="E230" s="13" t="s">
        <v>73</v>
      </c>
      <c r="F230" s="22">
        <v>53.155999999999999</v>
      </c>
      <c r="G230" s="22">
        <v>0.26700000000000002</v>
      </c>
      <c r="H230" s="22">
        <v>2.0910000000000002</v>
      </c>
      <c r="I230" s="22">
        <f t="shared" si="14"/>
        <v>4.7550001593912574</v>
      </c>
      <c r="J230" s="22">
        <v>16.702999999999999</v>
      </c>
      <c r="K230" s="22">
        <v>0.13700000000000001</v>
      </c>
      <c r="L230" s="22">
        <v>21.981000000000002</v>
      </c>
      <c r="M230" s="22">
        <v>0.40699999999999997</v>
      </c>
      <c r="N230" s="22" t="s">
        <v>113</v>
      </c>
      <c r="O230" s="22">
        <v>0.59399999999999997</v>
      </c>
      <c r="P230" s="22" t="s">
        <v>113</v>
      </c>
      <c r="Q230" s="22">
        <v>0.02</v>
      </c>
      <c r="R230" s="22">
        <f t="shared" si="12"/>
        <v>100.11100015939124</v>
      </c>
      <c r="S230" s="22">
        <v>1.0459741445615021</v>
      </c>
      <c r="T230" s="22">
        <v>3.8138239286330635</v>
      </c>
      <c r="U230" s="22">
        <f t="shared" si="13"/>
        <v>86.229235839421676</v>
      </c>
      <c r="V230" s="14">
        <v>1.939201935642872</v>
      </c>
      <c r="W230" s="14">
        <v>6.0798064357127979E-2</v>
      </c>
      <c r="X230" s="14">
        <v>7.3279443781632658E-3</v>
      </c>
      <c r="Y230" s="14">
        <v>2.9106242842559832E-2</v>
      </c>
      <c r="Z230" s="14">
        <v>1.7132945437249865E-2</v>
      </c>
      <c r="AA230" s="14">
        <v>2.8715058408212254E-2</v>
      </c>
      <c r="AB230" s="14">
        <v>0.11635886227991407</v>
      </c>
      <c r="AC230" s="14">
        <v>0.90839298113479972</v>
      </c>
      <c r="AD230" s="14">
        <v>0.85919417849579105</v>
      </c>
      <c r="AE230" s="14">
        <v>4.2332775507455019E-3</v>
      </c>
      <c r="AF230" s="14">
        <v>2.8788034175884145E-2</v>
      </c>
      <c r="AG230" s="14">
        <v>4.6540311286348957E-5</v>
      </c>
      <c r="AH230" s="16">
        <v>44.918822914708009</v>
      </c>
      <c r="AI230" s="16">
        <v>47.490944978228391</v>
      </c>
      <c r="AJ230" s="16">
        <v>7.5902321070636036</v>
      </c>
      <c r="AM230" s="15"/>
      <c r="AN230" s="15"/>
      <c r="AO230" s="15"/>
      <c r="AP230" s="15"/>
    </row>
    <row r="231" spans="1:42" s="8" customFormat="1">
      <c r="A231" s="12">
        <v>4919</v>
      </c>
      <c r="B231" s="8" t="s">
        <v>34</v>
      </c>
      <c r="C231" s="8" t="s">
        <v>49</v>
      </c>
      <c r="D231" s="8" t="s">
        <v>20</v>
      </c>
      <c r="E231" s="13" t="s">
        <v>73</v>
      </c>
      <c r="F231" s="22">
        <v>53.313000000000002</v>
      </c>
      <c r="G231" s="22">
        <v>0.246</v>
      </c>
      <c r="H231" s="22">
        <v>1.8380000000000001</v>
      </c>
      <c r="I231" s="22">
        <f t="shared" si="14"/>
        <v>4.7260001650041321</v>
      </c>
      <c r="J231" s="22">
        <v>16.797000000000001</v>
      </c>
      <c r="K231" s="22">
        <v>0.128</v>
      </c>
      <c r="L231" s="22">
        <v>22.106999999999999</v>
      </c>
      <c r="M231" s="22">
        <v>0.39300000000000002</v>
      </c>
      <c r="N231" s="22" t="s">
        <v>113</v>
      </c>
      <c r="O231" s="22">
        <v>0.55500000000000005</v>
      </c>
      <c r="P231" s="22" t="s">
        <v>113</v>
      </c>
      <c r="Q231" s="22">
        <v>0</v>
      </c>
      <c r="R231" s="22">
        <f t="shared" si="12"/>
        <v>100.10300016500415</v>
      </c>
      <c r="S231" s="22">
        <v>1.0828075454805484</v>
      </c>
      <c r="T231" s="22">
        <v>3.7516809338924006</v>
      </c>
      <c r="U231" s="22">
        <f t="shared" si="13"/>
        <v>86.3679256061329</v>
      </c>
      <c r="V231" s="14">
        <v>1.9447354882188832</v>
      </c>
      <c r="W231" s="14">
        <v>5.5264511781116799E-2</v>
      </c>
      <c r="X231" s="14">
        <v>6.7509156946244991E-3</v>
      </c>
      <c r="Y231" s="14">
        <v>2.3753963892741162E-2</v>
      </c>
      <c r="Z231" s="14">
        <v>1.6006458189736141E-2</v>
      </c>
      <c r="AA231" s="14">
        <v>2.972327795191549E-2</v>
      </c>
      <c r="AB231" s="14">
        <v>0.11445147597334485</v>
      </c>
      <c r="AC231" s="14">
        <v>0.91341404586289421</v>
      </c>
      <c r="AD231" s="14">
        <v>0.86403307077589042</v>
      </c>
      <c r="AE231" s="14">
        <v>3.9547844749037893E-3</v>
      </c>
      <c r="AF231" s="14">
        <v>2.7795009406133726E-2</v>
      </c>
      <c r="AG231" s="14">
        <v>0</v>
      </c>
      <c r="AH231" s="16">
        <v>44.961170954414527</v>
      </c>
      <c r="AI231" s="16">
        <v>47.530779153309886</v>
      </c>
      <c r="AJ231" s="16">
        <v>7.5080498922755918</v>
      </c>
      <c r="AM231" s="15"/>
      <c r="AN231" s="15"/>
      <c r="AO231" s="15"/>
      <c r="AP231" s="15"/>
    </row>
    <row r="232" spans="1:42" s="8" customFormat="1">
      <c r="A232" s="12">
        <v>4919</v>
      </c>
      <c r="B232" s="8" t="s">
        <v>34</v>
      </c>
      <c r="C232" s="8" t="s">
        <v>49</v>
      </c>
      <c r="D232" s="8" t="s">
        <v>20</v>
      </c>
      <c r="E232" s="13" t="s">
        <v>73</v>
      </c>
      <c r="F232" s="22">
        <v>52.712000000000003</v>
      </c>
      <c r="G232" s="22">
        <v>0.371</v>
      </c>
      <c r="H232" s="22">
        <v>1.998</v>
      </c>
      <c r="I232" s="22">
        <f t="shared" si="14"/>
        <v>4.9540002095991706</v>
      </c>
      <c r="J232" s="22">
        <v>16.702000000000002</v>
      </c>
      <c r="K232" s="22">
        <v>0.14399999999999999</v>
      </c>
      <c r="L232" s="22">
        <v>21.722999999999999</v>
      </c>
      <c r="M232" s="22">
        <v>0.4</v>
      </c>
      <c r="N232" s="22" t="s">
        <v>113</v>
      </c>
      <c r="O232" s="22">
        <v>0.61799999999999999</v>
      </c>
      <c r="P232" s="22" t="s">
        <v>113</v>
      </c>
      <c r="Q232" s="22">
        <v>2.1999999999999999E-2</v>
      </c>
      <c r="R232" s="22">
        <f t="shared" si="12"/>
        <v>99.644000209599184</v>
      </c>
      <c r="S232" s="22">
        <v>1.3754538240776815</v>
      </c>
      <c r="T232" s="22">
        <v>3.7163554241536567</v>
      </c>
      <c r="U232" s="22">
        <f t="shared" si="13"/>
        <v>85.734398307025373</v>
      </c>
      <c r="V232" s="14">
        <v>1.9329982661343172</v>
      </c>
      <c r="W232" s="14">
        <v>6.7001733865682755E-2</v>
      </c>
      <c r="X232" s="14">
        <v>1.0235193066310384E-2</v>
      </c>
      <c r="Y232" s="14">
        <v>1.935042038382305E-2</v>
      </c>
      <c r="Z232" s="14">
        <v>1.7917824917822695E-2</v>
      </c>
      <c r="AA232" s="14">
        <v>3.7956485798359536E-2</v>
      </c>
      <c r="AB232" s="14">
        <v>0.11397439509811071</v>
      </c>
      <c r="AC232" s="14">
        <v>0.91305932204754925</v>
      </c>
      <c r="AD232" s="14">
        <v>0.85352237076378334</v>
      </c>
      <c r="AE232" s="14">
        <v>4.4727012943623938E-3</v>
      </c>
      <c r="AF232" s="14">
        <v>2.843994933635411E-2</v>
      </c>
      <c r="AG232" s="14">
        <v>1.8712874363252486E-4</v>
      </c>
      <c r="AH232" s="16">
        <v>44.483635960237216</v>
      </c>
      <c r="AI232" s="16">
        <v>47.586565839766259</v>
      </c>
      <c r="AJ232" s="16">
        <v>7.9297981999965241</v>
      </c>
      <c r="AM232" s="15"/>
      <c r="AN232" s="15"/>
      <c r="AO232" s="15"/>
      <c r="AP232" s="15"/>
    </row>
    <row r="233" spans="1:42" s="8" customFormat="1">
      <c r="A233" s="12">
        <v>3813</v>
      </c>
      <c r="B233" s="8" t="s">
        <v>34</v>
      </c>
      <c r="C233" s="8" t="s">
        <v>22</v>
      </c>
      <c r="D233" s="8" t="s">
        <v>106</v>
      </c>
      <c r="E233" s="13" t="s">
        <v>73</v>
      </c>
      <c r="F233" s="22">
        <v>52.796999999999997</v>
      </c>
      <c r="G233" s="22">
        <v>0.48899999999999999</v>
      </c>
      <c r="H233" s="22">
        <v>1.1100000000000001</v>
      </c>
      <c r="I233" s="22">
        <f t="shared" si="14"/>
        <v>8.2210001320449795</v>
      </c>
      <c r="J233" s="22">
        <v>15.403</v>
      </c>
      <c r="K233" s="22">
        <v>0.20399999999999999</v>
      </c>
      <c r="L233" s="22">
        <v>20.940999999999999</v>
      </c>
      <c r="M233" s="22">
        <v>0.34599999999999997</v>
      </c>
      <c r="N233" s="22" t="s">
        <v>113</v>
      </c>
      <c r="O233" s="22">
        <v>0.35099999999999998</v>
      </c>
      <c r="P233" s="22" t="s">
        <v>113</v>
      </c>
      <c r="Q233" s="22">
        <v>3.5999999999999997E-2</v>
      </c>
      <c r="R233" s="22">
        <f t="shared" si="12"/>
        <v>99.89800013204497</v>
      </c>
      <c r="S233" s="22">
        <v>0.86651951078249212</v>
      </c>
      <c r="T233" s="22">
        <v>7.4412986726187551</v>
      </c>
      <c r="U233" s="22">
        <f t="shared" si="13"/>
        <v>76.957984134297249</v>
      </c>
      <c r="V233" s="14">
        <v>1.9572923352476144</v>
      </c>
      <c r="W233" s="14">
        <v>4.2707664752385632E-2</v>
      </c>
      <c r="X233" s="14">
        <v>1.3638150169313048E-2</v>
      </c>
      <c r="Y233" s="14">
        <v>5.7904828402468994E-3</v>
      </c>
      <c r="Z233" s="14">
        <v>1.0287939684994444E-2</v>
      </c>
      <c r="AA233" s="14">
        <v>2.417368210725054E-2</v>
      </c>
      <c r="AB233" s="14">
        <v>0.23070832671423011</v>
      </c>
      <c r="AC233" s="14">
        <v>0.85125624375410758</v>
      </c>
      <c r="AD233" s="14">
        <v>0.83179633502115591</v>
      </c>
      <c r="AE233" s="14">
        <v>6.4056329568421598E-3</v>
      </c>
      <c r="AF233" s="14">
        <v>2.4869634653262807E-2</v>
      </c>
      <c r="AG233" s="14">
        <v>0</v>
      </c>
      <c r="AH233" s="16">
        <v>42.921796243529379</v>
      </c>
      <c r="AI233" s="16">
        <v>43.925953394008033</v>
      </c>
      <c r="AJ233" s="16">
        <v>13.152250362462588</v>
      </c>
      <c r="AM233" s="15"/>
      <c r="AN233" s="15"/>
      <c r="AO233" s="15"/>
      <c r="AP233" s="15"/>
    </row>
    <row r="234" spans="1:42" s="8" customFormat="1">
      <c r="A234" s="12">
        <v>3813</v>
      </c>
      <c r="B234" s="8" t="s">
        <v>34</v>
      </c>
      <c r="C234" s="8" t="s">
        <v>22</v>
      </c>
      <c r="D234" s="12" t="s">
        <v>106</v>
      </c>
      <c r="E234" s="13" t="s">
        <v>73</v>
      </c>
      <c r="F234" s="22">
        <v>52.078000000000003</v>
      </c>
      <c r="G234" s="22">
        <v>0.75</v>
      </c>
      <c r="H234" s="22">
        <v>1.742</v>
      </c>
      <c r="I234" s="22">
        <f t="shared" si="14"/>
        <v>7.398000182642039</v>
      </c>
      <c r="J234" s="22">
        <v>15.945</v>
      </c>
      <c r="K234" s="22">
        <v>0.19800000000000001</v>
      </c>
      <c r="L234" s="22">
        <v>20.56</v>
      </c>
      <c r="M234" s="22">
        <v>0.35499999999999998</v>
      </c>
      <c r="N234" s="22" t="s">
        <v>113</v>
      </c>
      <c r="O234" s="22">
        <v>0.434</v>
      </c>
      <c r="P234" s="22" t="s">
        <v>113</v>
      </c>
      <c r="Q234" s="22">
        <v>1.7000000000000001E-2</v>
      </c>
      <c r="R234" s="22">
        <f t="shared" si="12"/>
        <v>99.47700018264203</v>
      </c>
      <c r="S234" s="22">
        <v>1.1985528813688582</v>
      </c>
      <c r="T234" s="22">
        <v>6.3195323360739764</v>
      </c>
      <c r="U234" s="22">
        <f t="shared" si="13"/>
        <v>79.3475800037087</v>
      </c>
      <c r="V234" s="14">
        <v>1.9306588603888557</v>
      </c>
      <c r="W234" s="14">
        <v>6.9341139611144298E-2</v>
      </c>
      <c r="X234" s="14">
        <v>2.0917639222651184E-2</v>
      </c>
      <c r="Y234" s="14">
        <v>6.7712081787800887E-3</v>
      </c>
      <c r="Z234" s="14">
        <v>1.2720840823854348E-2</v>
      </c>
      <c r="AA234" s="14">
        <v>3.343693469253959E-2</v>
      </c>
      <c r="AB234" s="14">
        <v>0.19593150270214507</v>
      </c>
      <c r="AC234" s="14">
        <v>0.88121993729617853</v>
      </c>
      <c r="AD234" s="14">
        <v>0.81667167277893782</v>
      </c>
      <c r="AE234" s="14">
        <v>6.2173006433964215E-3</v>
      </c>
      <c r="AF234" s="14">
        <v>2.5516814439360085E-2</v>
      </c>
      <c r="AG234" s="14">
        <v>0</v>
      </c>
      <c r="AH234" s="16">
        <v>42.372911963818829</v>
      </c>
      <c r="AI234" s="16">
        <v>45.721990940073084</v>
      </c>
      <c r="AJ234" s="16">
        <v>11.905097096108074</v>
      </c>
      <c r="AM234" s="15"/>
      <c r="AN234" s="15"/>
      <c r="AO234" s="15"/>
      <c r="AP234" s="15"/>
    </row>
    <row r="235" spans="1:42" s="8" customFormat="1">
      <c r="A235" s="12">
        <v>3813</v>
      </c>
      <c r="B235" s="8" t="s">
        <v>34</v>
      </c>
      <c r="C235" s="8" t="s">
        <v>22</v>
      </c>
      <c r="D235" s="12" t="s">
        <v>106</v>
      </c>
      <c r="E235" s="13" t="s">
        <v>73</v>
      </c>
      <c r="F235" s="22">
        <v>52.234999999999999</v>
      </c>
      <c r="G235" s="22">
        <v>0.40799999999999997</v>
      </c>
      <c r="H235" s="22">
        <v>2.4159999999999999</v>
      </c>
      <c r="I235" s="22">
        <f t="shared" si="14"/>
        <v>6.3380002230430188</v>
      </c>
      <c r="J235" s="22">
        <v>15.843</v>
      </c>
      <c r="K235" s="22">
        <v>0.17699999999999999</v>
      </c>
      <c r="L235" s="22">
        <v>21.661000000000001</v>
      </c>
      <c r="M235" s="22">
        <v>0.34499999999999997</v>
      </c>
      <c r="N235" s="22" t="s">
        <v>113</v>
      </c>
      <c r="O235" s="22">
        <v>0.48499999999999999</v>
      </c>
      <c r="P235" s="22" t="s">
        <v>113</v>
      </c>
      <c r="Q235" s="22">
        <v>2.5999999999999999E-2</v>
      </c>
      <c r="R235" s="22">
        <f t="shared" si="12"/>
        <v>99.934000223043014</v>
      </c>
      <c r="S235" s="22">
        <v>1.463676457926733</v>
      </c>
      <c r="T235" s="22">
        <v>5.0209719782401798</v>
      </c>
      <c r="U235" s="22">
        <f t="shared" si="13"/>
        <v>81.671297171908392</v>
      </c>
      <c r="V235" s="14">
        <v>1.9213137722083267</v>
      </c>
      <c r="W235" s="14">
        <v>7.8686227791673335E-2</v>
      </c>
      <c r="X235" s="14">
        <v>1.1290080005655042E-2</v>
      </c>
      <c r="Y235" s="14">
        <v>2.6048172291137234E-2</v>
      </c>
      <c r="Z235" s="14">
        <v>1.4104356577464163E-2</v>
      </c>
      <c r="AA235" s="14">
        <v>4.051350297724543E-2</v>
      </c>
      <c r="AB235" s="14">
        <v>0.15445165921169407</v>
      </c>
      <c r="AC235" s="14">
        <v>0.868725689767472</v>
      </c>
      <c r="AD235" s="14">
        <v>0.85366668966676507</v>
      </c>
      <c r="AE235" s="14">
        <v>5.5143635686856997E-3</v>
      </c>
      <c r="AF235" s="14">
        <v>2.4603826113519862E-2</v>
      </c>
      <c r="AG235" s="14">
        <v>4.6924022819525891E-5</v>
      </c>
      <c r="AH235" s="16">
        <v>44.517298047973128</v>
      </c>
      <c r="AI235" s="16">
        <v>45.302599857101136</v>
      </c>
      <c r="AJ235" s="16">
        <v>10.180102094925731</v>
      </c>
      <c r="AM235" s="15"/>
      <c r="AN235" s="15"/>
      <c r="AO235" s="15"/>
      <c r="AP235" s="15"/>
    </row>
    <row r="236" spans="1:42" s="8" customFormat="1">
      <c r="A236" s="12">
        <v>3813</v>
      </c>
      <c r="B236" s="8" t="s">
        <v>34</v>
      </c>
      <c r="C236" s="8" t="s">
        <v>22</v>
      </c>
      <c r="D236" s="12" t="s">
        <v>106</v>
      </c>
      <c r="E236" s="13" t="s">
        <v>73</v>
      </c>
      <c r="F236" s="22">
        <v>52.143000000000001</v>
      </c>
      <c r="G236" s="22">
        <v>0.33700000000000002</v>
      </c>
      <c r="H236" s="22">
        <v>2.3839999999999999</v>
      </c>
      <c r="I236" s="22">
        <f t="shared" ref="I236:I267" si="15">T236+S236*0.69943/0.77731</f>
        <v>6.7280002163899439</v>
      </c>
      <c r="J236" s="22">
        <v>16.05</v>
      </c>
      <c r="K236" s="22">
        <v>0.189</v>
      </c>
      <c r="L236" s="22">
        <v>20.821000000000002</v>
      </c>
      <c r="M236" s="22">
        <v>0.36599999999999999</v>
      </c>
      <c r="N236" s="22" t="s">
        <v>113</v>
      </c>
      <c r="O236" s="22">
        <v>0.54700000000000004</v>
      </c>
      <c r="P236" s="22" t="s">
        <v>113</v>
      </c>
      <c r="Q236" s="22">
        <v>2.9000000000000001E-2</v>
      </c>
      <c r="R236" s="22">
        <f t="shared" si="12"/>
        <v>99.594000216389929</v>
      </c>
      <c r="S236" s="22">
        <v>1.4200169490457404</v>
      </c>
      <c r="T236" s="22">
        <v>5.4502571606321863</v>
      </c>
      <c r="U236" s="22">
        <f t="shared" si="13"/>
        <v>80.961350010496332</v>
      </c>
      <c r="V236" s="14">
        <v>1.9241811266185433</v>
      </c>
      <c r="W236" s="14">
        <v>7.5818873381456653E-2</v>
      </c>
      <c r="X236" s="14">
        <v>9.3557799109736366E-3</v>
      </c>
      <c r="Y236" s="14">
        <v>2.7865166393499688E-2</v>
      </c>
      <c r="Z236" s="14">
        <v>1.5959236337914635E-2</v>
      </c>
      <c r="AA236" s="14">
        <v>3.9433150451324082E-2</v>
      </c>
      <c r="AB236" s="14">
        <v>0.16820349446837946</v>
      </c>
      <c r="AC236" s="14">
        <v>0.88294472961225789</v>
      </c>
      <c r="AD236" s="14">
        <v>0.82323657416734108</v>
      </c>
      <c r="AE236" s="14">
        <v>5.9074108122004251E-3</v>
      </c>
      <c r="AF236" s="14">
        <v>2.6186525495022654E-2</v>
      </c>
      <c r="AG236" s="14">
        <v>4.7076967188299605E-5</v>
      </c>
      <c r="AH236" s="16">
        <v>43.015406701919659</v>
      </c>
      <c r="AI236" s="16">
        <v>46.135251799281008</v>
      </c>
      <c r="AJ236" s="16">
        <v>10.849341498799332</v>
      </c>
      <c r="AM236" s="15"/>
      <c r="AN236" s="15"/>
      <c r="AO236" s="15"/>
      <c r="AP236" s="15"/>
    </row>
    <row r="237" spans="1:42" s="8" customFormat="1">
      <c r="A237" s="12">
        <v>3813</v>
      </c>
      <c r="B237" s="8" t="s">
        <v>34</v>
      </c>
      <c r="C237" s="8" t="s">
        <v>22</v>
      </c>
      <c r="D237" s="12" t="s">
        <v>106</v>
      </c>
      <c r="E237" s="13" t="s">
        <v>73</v>
      </c>
      <c r="F237" s="22">
        <v>52.09</v>
      </c>
      <c r="G237" s="22">
        <v>0.38300000000000001</v>
      </c>
      <c r="H237" s="22">
        <v>2.395</v>
      </c>
      <c r="I237" s="22">
        <f t="shared" si="15"/>
        <v>6.3840002884918396</v>
      </c>
      <c r="J237" s="22">
        <v>15.898999999999999</v>
      </c>
      <c r="K237" s="22">
        <v>0.17499999999999999</v>
      </c>
      <c r="L237" s="22">
        <v>21.605</v>
      </c>
      <c r="M237" s="22">
        <v>0.372</v>
      </c>
      <c r="N237" s="22" t="s">
        <v>113</v>
      </c>
      <c r="O237" s="22">
        <v>0.51800000000000002</v>
      </c>
      <c r="P237" s="22" t="s">
        <v>113</v>
      </c>
      <c r="Q237" s="22">
        <v>2.5999999999999999E-2</v>
      </c>
      <c r="R237" s="22">
        <f t="shared" si="12"/>
        <v>99.847000288491842</v>
      </c>
      <c r="S237" s="22">
        <v>1.8931716199421789</v>
      </c>
      <c r="T237" s="22">
        <v>4.6805087263915732</v>
      </c>
      <c r="U237" s="22">
        <f t="shared" si="13"/>
        <v>81.615798514194395</v>
      </c>
      <c r="V237" s="14">
        <v>1.916867582435605</v>
      </c>
      <c r="W237" s="14">
        <v>8.3132417564395045E-2</v>
      </c>
      <c r="X237" s="14">
        <v>1.0603193546634439E-2</v>
      </c>
      <c r="Y237" s="14">
        <v>2.0739702489159004E-2</v>
      </c>
      <c r="Z237" s="14">
        <v>1.5071010023225487E-2</v>
      </c>
      <c r="AA237" s="14">
        <v>5.2425882791088757E-2</v>
      </c>
      <c r="AB237" s="14">
        <v>0.14404523562524388</v>
      </c>
      <c r="AC237" s="14">
        <v>0.87220005603686945</v>
      </c>
      <c r="AD237" s="14">
        <v>0.85185399067475909</v>
      </c>
      <c r="AE237" s="14">
        <v>5.4545790127144616E-3</v>
      </c>
      <c r="AF237" s="14">
        <v>2.6541627659164617E-2</v>
      </c>
      <c r="AG237" s="14">
        <v>0</v>
      </c>
      <c r="AH237" s="16">
        <v>44.348867336407324</v>
      </c>
      <c r="AI237" s="16">
        <v>45.408115709297334</v>
      </c>
      <c r="AJ237" s="16">
        <v>10.243016954295335</v>
      </c>
      <c r="AM237" s="15"/>
      <c r="AN237" s="15"/>
      <c r="AO237" s="15"/>
      <c r="AP237" s="15"/>
    </row>
    <row r="238" spans="1:42" s="8" customFormat="1">
      <c r="A238" s="12">
        <v>3813</v>
      </c>
      <c r="B238" s="8" t="s">
        <v>34</v>
      </c>
      <c r="C238" s="8" t="s">
        <v>22</v>
      </c>
      <c r="D238" s="12" t="s">
        <v>106</v>
      </c>
      <c r="E238" s="13" t="s">
        <v>73</v>
      </c>
      <c r="F238" s="22">
        <v>52.951000000000001</v>
      </c>
      <c r="G238" s="22">
        <v>0.375</v>
      </c>
      <c r="H238" s="22">
        <v>1.3140000000000001</v>
      </c>
      <c r="I238" s="22">
        <f t="shared" si="15"/>
        <v>7.3490001931730529</v>
      </c>
      <c r="J238" s="22">
        <v>16.733000000000001</v>
      </c>
      <c r="K238" s="22">
        <v>0.189</v>
      </c>
      <c r="L238" s="22">
        <v>20.295999999999999</v>
      </c>
      <c r="M238" s="22">
        <v>0.30199999999999999</v>
      </c>
      <c r="N238" s="22" t="s">
        <v>113</v>
      </c>
      <c r="O238" s="22">
        <v>0.254</v>
      </c>
      <c r="P238" s="22" t="s">
        <v>113</v>
      </c>
      <c r="Q238" s="22">
        <v>1.7999999999999999E-2</v>
      </c>
      <c r="R238" s="22">
        <f t="shared" si="12"/>
        <v>99.781000193173071</v>
      </c>
      <c r="S238" s="22">
        <v>1.2676606111065207</v>
      </c>
      <c r="T238" s="22">
        <v>6.2083486368747494</v>
      </c>
      <c r="U238" s="22">
        <f t="shared" si="13"/>
        <v>80.232482707888579</v>
      </c>
      <c r="V238" s="14">
        <v>1.9505939552035811</v>
      </c>
      <c r="W238" s="14">
        <v>4.9406044796418858E-2</v>
      </c>
      <c r="X238" s="14">
        <v>1.0392598156193518E-2</v>
      </c>
      <c r="Y238" s="14">
        <v>7.6423981623888818E-3</v>
      </c>
      <c r="Z238" s="14">
        <v>7.3977775480213396E-3</v>
      </c>
      <c r="AA238" s="14">
        <v>3.514096757280339E-2</v>
      </c>
      <c r="AB238" s="14">
        <v>0.19126560944206544</v>
      </c>
      <c r="AC238" s="14">
        <v>0.9189144148837296</v>
      </c>
      <c r="AD238" s="14">
        <v>0.80108075450678229</v>
      </c>
      <c r="AE238" s="14">
        <v>5.8971197241337505E-3</v>
      </c>
      <c r="AF238" s="14">
        <v>2.1569819346465912E-2</v>
      </c>
      <c r="AG238" s="14">
        <v>4.6994956095682488E-5</v>
      </c>
      <c r="AH238" s="16">
        <v>41.154664692343438</v>
      </c>
      <c r="AI238" s="16">
        <v>47.208242630650631</v>
      </c>
      <c r="AJ238" s="16">
        <v>11.637092677005921</v>
      </c>
      <c r="AM238" s="15"/>
      <c r="AN238" s="15"/>
      <c r="AO238" s="15"/>
      <c r="AP238" s="15"/>
    </row>
    <row r="239" spans="1:42" s="8" customFormat="1">
      <c r="A239" s="12" t="s">
        <v>25</v>
      </c>
      <c r="B239" s="8" t="s">
        <v>34</v>
      </c>
      <c r="C239" s="8" t="s">
        <v>49</v>
      </c>
      <c r="D239" s="8" t="s">
        <v>20</v>
      </c>
      <c r="E239" s="13" t="s">
        <v>73</v>
      </c>
      <c r="F239" s="22">
        <v>53.097000000000001</v>
      </c>
      <c r="G239" s="22">
        <v>0.34499999999999997</v>
      </c>
      <c r="H239" s="22">
        <v>2.0249999999999999</v>
      </c>
      <c r="I239" s="22">
        <f t="shared" si="15"/>
        <v>4.8710002755561668</v>
      </c>
      <c r="J239" s="22">
        <v>16.802</v>
      </c>
      <c r="K239" s="22">
        <v>0.128</v>
      </c>
      <c r="L239" s="22">
        <v>22.026</v>
      </c>
      <c r="M239" s="22">
        <v>0.47599999999999998</v>
      </c>
      <c r="N239" s="22" t="s">
        <v>113</v>
      </c>
      <c r="O239" s="22">
        <v>0.56999999999999995</v>
      </c>
      <c r="P239" s="22" t="s">
        <v>113</v>
      </c>
      <c r="Q239" s="22">
        <v>3.4000000000000002E-2</v>
      </c>
      <c r="R239" s="22">
        <f t="shared" si="12"/>
        <v>100.37400027555616</v>
      </c>
      <c r="S239" s="22">
        <v>1.8082837816876778</v>
      </c>
      <c r="T239" s="22">
        <v>3.2438914960141405</v>
      </c>
      <c r="U239" s="22">
        <f t="shared" si="13"/>
        <v>86.011777130792723</v>
      </c>
      <c r="V239" s="14">
        <v>1.9310863441250607</v>
      </c>
      <c r="W239" s="14">
        <v>6.891365587493925E-2</v>
      </c>
      <c r="X239" s="14">
        <v>9.4395428753127533E-3</v>
      </c>
      <c r="Y239" s="14">
        <v>1.7884891876508671E-2</v>
      </c>
      <c r="Z239" s="14">
        <v>1.6390092628335233E-2</v>
      </c>
      <c r="AA239" s="14">
        <v>4.9489869352745276E-2</v>
      </c>
      <c r="AB239" s="14">
        <v>9.8665679602161521E-2</v>
      </c>
      <c r="AC239" s="14">
        <v>0.91096404204022707</v>
      </c>
      <c r="AD239" s="14">
        <v>0.85830270237223472</v>
      </c>
      <c r="AE239" s="14">
        <v>3.9430030361819824E-3</v>
      </c>
      <c r="AF239" s="14">
        <v>3.3564912439160682E-2</v>
      </c>
      <c r="AG239" s="14">
        <v>1.8558814913120485E-4</v>
      </c>
      <c r="AH239" s="16">
        <v>44.759529107211804</v>
      </c>
      <c r="AI239" s="16">
        <v>47.505759264916733</v>
      </c>
      <c r="AJ239" s="16">
        <v>7.7347116278714578</v>
      </c>
    </row>
    <row r="240" spans="1:42" s="8" customFormat="1">
      <c r="A240" s="12" t="s">
        <v>25</v>
      </c>
      <c r="B240" s="8" t="s">
        <v>34</v>
      </c>
      <c r="C240" s="8" t="s">
        <v>49</v>
      </c>
      <c r="D240" s="8" t="s">
        <v>20</v>
      </c>
      <c r="E240" s="13" t="s">
        <v>73</v>
      </c>
      <c r="F240" s="22">
        <v>53.320999999999998</v>
      </c>
      <c r="G240" s="22">
        <v>0.26200000000000001</v>
      </c>
      <c r="H240" s="22">
        <v>1.6040000000000001</v>
      </c>
      <c r="I240" s="22">
        <f t="shared" si="15"/>
        <v>4.9200002415060462</v>
      </c>
      <c r="J240" s="22">
        <v>16.922000000000001</v>
      </c>
      <c r="K240" s="22">
        <v>0.13900000000000001</v>
      </c>
      <c r="L240" s="22">
        <v>21.97</v>
      </c>
      <c r="M240" s="22">
        <v>0.435</v>
      </c>
      <c r="N240" s="22" t="s">
        <v>113</v>
      </c>
      <c r="O240" s="22">
        <v>0.55500000000000005</v>
      </c>
      <c r="P240" s="22" t="s">
        <v>113</v>
      </c>
      <c r="Q240" s="22">
        <v>2.7E-2</v>
      </c>
      <c r="R240" s="22">
        <f t="shared" si="12"/>
        <v>100.15500024150604</v>
      </c>
      <c r="S240" s="22">
        <v>1.5848364898495708</v>
      </c>
      <c r="T240" s="22">
        <v>3.4939511927410938</v>
      </c>
      <c r="U240" s="22">
        <f t="shared" si="13"/>
        <v>85.976937954242004</v>
      </c>
      <c r="V240" s="14">
        <v>1.9440014724027554</v>
      </c>
      <c r="W240" s="14">
        <v>5.5998527597244552E-2</v>
      </c>
      <c r="X240" s="14">
        <v>7.1862075255581777E-3</v>
      </c>
      <c r="Y240" s="14">
        <v>1.2923554763205683E-2</v>
      </c>
      <c r="Z240" s="14">
        <v>1.5998016136860468E-2</v>
      </c>
      <c r="AA240" s="14">
        <v>4.3481125505104051E-2</v>
      </c>
      <c r="AB240" s="14">
        <v>0.10653277051035848</v>
      </c>
      <c r="AC240" s="14">
        <v>0.91972616142081687</v>
      </c>
      <c r="AD240" s="14">
        <v>0.85822566336639972</v>
      </c>
      <c r="AE240" s="14">
        <v>4.2923837017314814E-3</v>
      </c>
      <c r="AF240" s="14">
        <v>3.0749242244171728E-2</v>
      </c>
      <c r="AG240" s="14">
        <v>9.3022250016082142E-5</v>
      </c>
      <c r="AH240" s="16">
        <v>44.514570674477056</v>
      </c>
      <c r="AI240" s="16">
        <v>47.704487247724664</v>
      </c>
      <c r="AJ240" s="16">
        <v>7.7809420777982767</v>
      </c>
    </row>
    <row r="241" spans="1:36" s="8" customFormat="1">
      <c r="A241" s="12" t="s">
        <v>25</v>
      </c>
      <c r="B241" s="8" t="s">
        <v>34</v>
      </c>
      <c r="C241" s="8" t="s">
        <v>49</v>
      </c>
      <c r="D241" s="8" t="s">
        <v>20</v>
      </c>
      <c r="E241" s="13" t="s">
        <v>73</v>
      </c>
      <c r="F241" s="22">
        <v>52.89</v>
      </c>
      <c r="G241" s="22">
        <v>0.28699999999999998</v>
      </c>
      <c r="H241" s="22">
        <v>2.0720000000000001</v>
      </c>
      <c r="I241" s="22">
        <f t="shared" si="15"/>
        <v>4.9470001570301214</v>
      </c>
      <c r="J241" s="22">
        <v>16.847000000000001</v>
      </c>
      <c r="K241" s="22">
        <v>0.13900000000000001</v>
      </c>
      <c r="L241" s="22">
        <v>21.533000000000001</v>
      </c>
      <c r="M241" s="22">
        <v>0.36599999999999999</v>
      </c>
      <c r="N241" s="22" t="s">
        <v>113</v>
      </c>
      <c r="O241" s="22">
        <v>0.55400000000000005</v>
      </c>
      <c r="P241" s="22" t="s">
        <v>113</v>
      </c>
      <c r="Q241" s="22">
        <v>2.8000000000000001E-2</v>
      </c>
      <c r="R241" s="22">
        <f t="shared" si="12"/>
        <v>99.663000157030126</v>
      </c>
      <c r="S241" s="22">
        <v>1.0304796525652811</v>
      </c>
      <c r="T241" s="22">
        <v>4.0197659989802643</v>
      </c>
      <c r="U241" s="22">
        <f t="shared" si="13"/>
        <v>85.856973026313369</v>
      </c>
      <c r="V241" s="14">
        <v>1.9380811321581539</v>
      </c>
      <c r="W241" s="14">
        <v>6.1918867841846081E-2</v>
      </c>
      <c r="X241" s="14">
        <v>7.9118936859848971E-3</v>
      </c>
      <c r="Y241" s="14">
        <v>2.7564817150336929E-2</v>
      </c>
      <c r="Z241" s="14">
        <v>1.6050294107395925E-2</v>
      </c>
      <c r="AA241" s="14">
        <v>2.8415533792678006E-2</v>
      </c>
      <c r="AB241" s="14">
        <v>0.12318767048777647</v>
      </c>
      <c r="AC241" s="14">
        <v>0.92030018213970932</v>
      </c>
      <c r="AD241" s="14">
        <v>0.84542690204354531</v>
      </c>
      <c r="AE241" s="14">
        <v>4.3141835639163928E-3</v>
      </c>
      <c r="AF241" s="14">
        <v>2.6003172025097596E-2</v>
      </c>
      <c r="AG241" s="14">
        <v>0</v>
      </c>
      <c r="AH241" s="16">
        <v>44.093962690223641</v>
      </c>
      <c r="AI241" s="16">
        <v>47.999042610290907</v>
      </c>
      <c r="AJ241" s="16">
        <v>7.9069946994854456</v>
      </c>
    </row>
    <row r="242" spans="1:36" s="8" customFormat="1">
      <c r="A242" s="12" t="s">
        <v>25</v>
      </c>
      <c r="B242" s="8" t="s">
        <v>34</v>
      </c>
      <c r="C242" s="8" t="s">
        <v>49</v>
      </c>
      <c r="D242" s="8" t="s">
        <v>20</v>
      </c>
      <c r="E242" s="13" t="s">
        <v>73</v>
      </c>
      <c r="F242" s="22">
        <v>52.954999999999998</v>
      </c>
      <c r="G242" s="22">
        <v>0.32800000000000001</v>
      </c>
      <c r="H242" s="22">
        <v>2.1480000000000001</v>
      </c>
      <c r="I242" s="22">
        <f t="shared" si="15"/>
        <v>5.237000226479914</v>
      </c>
      <c r="J242" s="22">
        <v>16.847000000000001</v>
      </c>
      <c r="K242" s="22">
        <v>0.152</v>
      </c>
      <c r="L242" s="22">
        <v>21.416</v>
      </c>
      <c r="M242" s="22">
        <v>0.44600000000000001</v>
      </c>
      <c r="N242" s="22" t="s">
        <v>113</v>
      </c>
      <c r="O242" s="22">
        <v>0.69899999999999995</v>
      </c>
      <c r="P242" s="22" t="s">
        <v>113</v>
      </c>
      <c r="Q242" s="22">
        <v>2.1000000000000001E-2</v>
      </c>
      <c r="R242" s="22">
        <f t="shared" si="12"/>
        <v>100.24900022647991</v>
      </c>
      <c r="S242" s="22">
        <v>1.486230411565489</v>
      </c>
      <c r="T242" s="22">
        <v>3.8996777466954646</v>
      </c>
      <c r="U242" s="22">
        <f t="shared" si="13"/>
        <v>85.150999690282987</v>
      </c>
      <c r="V242" s="14">
        <v>1.9301062652492906</v>
      </c>
      <c r="W242" s="14">
        <v>6.9893734750709369E-2</v>
      </c>
      <c r="X242" s="14">
        <v>8.9939040785442879E-3</v>
      </c>
      <c r="Y242" s="14">
        <v>2.2377057130401987E-2</v>
      </c>
      <c r="Z242" s="14">
        <v>2.0143098082421623E-2</v>
      </c>
      <c r="AA242" s="14">
        <v>4.076415114771436E-2</v>
      </c>
      <c r="AB242" s="14">
        <v>0.11886966862389603</v>
      </c>
      <c r="AC242" s="14">
        <v>0.91538832596508701</v>
      </c>
      <c r="AD242" s="14">
        <v>0.83634553480896801</v>
      </c>
      <c r="AE242" s="14">
        <v>4.6924890641007145E-3</v>
      </c>
      <c r="AF242" s="14">
        <v>3.1517804980174952E-2</v>
      </c>
      <c r="AG242" s="14">
        <v>0</v>
      </c>
      <c r="AH242" s="16">
        <v>43.75011280093505</v>
      </c>
      <c r="AI242" s="16">
        <v>47.88492417404872</v>
      </c>
      <c r="AJ242" s="16">
        <v>8.3649630250162303</v>
      </c>
    </row>
    <row r="243" spans="1:36" s="8" customFormat="1">
      <c r="A243" s="12" t="s">
        <v>25</v>
      </c>
      <c r="B243" s="8" t="s">
        <v>34</v>
      </c>
      <c r="C243" s="8" t="s">
        <v>49</v>
      </c>
      <c r="D243" s="8" t="s">
        <v>20</v>
      </c>
      <c r="E243" s="13" t="s">
        <v>73</v>
      </c>
      <c r="F243" s="22">
        <v>53.38</v>
      </c>
      <c r="G243" s="22">
        <v>0.29099999999999998</v>
      </c>
      <c r="H243" s="22">
        <v>1.907</v>
      </c>
      <c r="I243" s="22">
        <f t="shared" si="15"/>
        <v>4.8920001213398931</v>
      </c>
      <c r="J243" s="22">
        <v>16.661000000000001</v>
      </c>
      <c r="K243" s="22">
        <v>0.14299999999999999</v>
      </c>
      <c r="L243" s="22">
        <v>21.905999999999999</v>
      </c>
      <c r="M243" s="22">
        <v>0.42899999999999999</v>
      </c>
      <c r="N243" s="22" t="s">
        <v>113</v>
      </c>
      <c r="O243" s="22">
        <v>0.69299999999999995</v>
      </c>
      <c r="P243" s="22" t="s">
        <v>113</v>
      </c>
      <c r="Q243" s="22">
        <v>1.7000000000000001E-2</v>
      </c>
      <c r="R243" s="22">
        <f t="shared" si="12"/>
        <v>100.3190001213399</v>
      </c>
      <c r="S243" s="22">
        <v>0.7962694613522735</v>
      </c>
      <c r="T243" s="22">
        <v>4.1755102403997011</v>
      </c>
      <c r="U243" s="22">
        <f t="shared" si="13"/>
        <v>85.857922332794772</v>
      </c>
      <c r="V243" s="14">
        <v>1.9453029784070075</v>
      </c>
      <c r="W243" s="14">
        <v>5.4697021592992501E-2</v>
      </c>
      <c r="X243" s="14">
        <v>7.9781432674078251E-3</v>
      </c>
      <c r="Y243" s="14">
        <v>2.7208861657897071E-2</v>
      </c>
      <c r="Z243" s="14">
        <v>1.9967181262123428E-2</v>
      </c>
      <c r="AA243" s="14">
        <v>2.1836687227166498E-2</v>
      </c>
      <c r="AB243" s="14">
        <v>0.12725835912058855</v>
      </c>
      <c r="AC243" s="14">
        <v>0.90514528239636372</v>
      </c>
      <c r="AD243" s="14">
        <v>0.85535205261070735</v>
      </c>
      <c r="AE243" s="14">
        <v>4.4139778843767631E-3</v>
      </c>
      <c r="AF243" s="14">
        <v>3.0311877112523943E-2</v>
      </c>
      <c r="AG243" s="14">
        <v>0</v>
      </c>
      <c r="AH243" s="16">
        <v>44.791745883347673</v>
      </c>
      <c r="AI243" s="16">
        <v>47.399240292769917</v>
      </c>
      <c r="AJ243" s="16">
        <v>7.8090138238824078</v>
      </c>
    </row>
    <row r="244" spans="1:36" s="8" customFormat="1">
      <c r="A244" s="12" t="s">
        <v>25</v>
      </c>
      <c r="B244" s="8" t="s">
        <v>34</v>
      </c>
      <c r="C244" s="8" t="s">
        <v>49</v>
      </c>
      <c r="D244" s="8" t="s">
        <v>20</v>
      </c>
      <c r="E244" s="13" t="s">
        <v>73</v>
      </c>
      <c r="F244" s="22">
        <v>53.021000000000001</v>
      </c>
      <c r="G244" s="22">
        <v>0.39400000000000002</v>
      </c>
      <c r="H244" s="22">
        <v>2.0939999999999999</v>
      </c>
      <c r="I244" s="22">
        <f t="shared" si="15"/>
        <v>5.0530001529102044</v>
      </c>
      <c r="J244" s="22">
        <v>16.533000000000001</v>
      </c>
      <c r="K244" s="22">
        <v>0.13800000000000001</v>
      </c>
      <c r="L244" s="22">
        <v>21.763000000000002</v>
      </c>
      <c r="M244" s="22">
        <v>0.45</v>
      </c>
      <c r="N244" s="22" t="s">
        <v>113</v>
      </c>
      <c r="O244" s="22">
        <v>0.69199999999999995</v>
      </c>
      <c r="P244" s="22" t="s">
        <v>113</v>
      </c>
      <c r="Q244" s="22">
        <v>2.3E-2</v>
      </c>
      <c r="R244" s="22">
        <f t="shared" si="12"/>
        <v>100.1610001529102</v>
      </c>
      <c r="S244" s="22">
        <v>1.0034434949180073</v>
      </c>
      <c r="T244" s="22">
        <v>4.1500933542706635</v>
      </c>
      <c r="U244" s="22">
        <f t="shared" si="13"/>
        <v>85.364073347075021</v>
      </c>
      <c r="V244" s="14">
        <v>1.9362347883618909</v>
      </c>
      <c r="W244" s="14">
        <v>6.3765211638109109E-2</v>
      </c>
      <c r="X244" s="14">
        <v>1.0824466128911577E-2</v>
      </c>
      <c r="Y244" s="14">
        <v>2.6359212837900617E-2</v>
      </c>
      <c r="Z244" s="14">
        <v>1.9979795668073685E-2</v>
      </c>
      <c r="AA244" s="14">
        <v>2.75753502698972E-2</v>
      </c>
      <c r="AB244" s="14">
        <v>0.12674652295237585</v>
      </c>
      <c r="AC244" s="14">
        <v>0.90005762544017565</v>
      </c>
      <c r="AD244" s="14">
        <v>0.85153401880585267</v>
      </c>
      <c r="AE244" s="14">
        <v>4.2684934947412835E-3</v>
      </c>
      <c r="AF244" s="14">
        <v>3.1861738967672804E-2</v>
      </c>
      <c r="AG244" s="14">
        <v>0</v>
      </c>
      <c r="AH244" s="16">
        <v>44.675946375389138</v>
      </c>
      <c r="AI244" s="16">
        <v>47.221749596469557</v>
      </c>
      <c r="AJ244" s="16">
        <v>8.1023040281413099</v>
      </c>
    </row>
    <row r="245" spans="1:36" s="8" customFormat="1">
      <c r="A245" s="12" t="s">
        <v>25</v>
      </c>
      <c r="B245" s="8" t="s">
        <v>34</v>
      </c>
      <c r="C245" s="8" t="s">
        <v>49</v>
      </c>
      <c r="D245" s="8" t="s">
        <v>20</v>
      </c>
      <c r="E245" s="13" t="s">
        <v>73</v>
      </c>
      <c r="F245" s="22">
        <v>53.228000000000002</v>
      </c>
      <c r="G245" s="22">
        <v>0.377</v>
      </c>
      <c r="H245" s="22">
        <v>1.659</v>
      </c>
      <c r="I245" s="22">
        <f t="shared" si="15"/>
        <v>4.9770001538013542</v>
      </c>
      <c r="J245" s="22">
        <v>17.050999999999998</v>
      </c>
      <c r="K245" s="22">
        <v>0.14299999999999999</v>
      </c>
      <c r="L245" s="22">
        <v>21.535</v>
      </c>
      <c r="M245" s="22">
        <v>0.38100000000000001</v>
      </c>
      <c r="N245" s="22" t="s">
        <v>113</v>
      </c>
      <c r="O245" s="22">
        <v>0.55700000000000005</v>
      </c>
      <c r="P245" s="22" t="s">
        <v>113</v>
      </c>
      <c r="Q245" s="22">
        <v>2.4E-2</v>
      </c>
      <c r="R245" s="22">
        <f t="shared" si="12"/>
        <v>99.932000153801354</v>
      </c>
      <c r="S245" s="22">
        <v>1.00929148821746</v>
      </c>
      <c r="T245" s="22">
        <v>4.0688312821749273</v>
      </c>
      <c r="U245" s="22">
        <f t="shared" si="13"/>
        <v>85.929555610979904</v>
      </c>
      <c r="V245" s="14">
        <v>1.9454420871758393</v>
      </c>
      <c r="W245" s="14">
        <v>5.455791282416067E-2</v>
      </c>
      <c r="X245" s="14">
        <v>1.0366202029686866E-2</v>
      </c>
      <c r="Y245" s="14">
        <v>1.6904926527825118E-2</v>
      </c>
      <c r="Z245" s="14">
        <v>1.6095638061129566E-2</v>
      </c>
      <c r="AA245" s="14">
        <v>2.7759572966272971E-2</v>
      </c>
      <c r="AB245" s="14">
        <v>0.12437008305624606</v>
      </c>
      <c r="AC245" s="14">
        <v>0.92904459022967822</v>
      </c>
      <c r="AD245" s="14">
        <v>0.84332732291399104</v>
      </c>
      <c r="AE245" s="14">
        <v>4.4268991609622372E-3</v>
      </c>
      <c r="AF245" s="14">
        <v>2.6999143779653057E-2</v>
      </c>
      <c r="AG245" s="14">
        <v>0</v>
      </c>
      <c r="AH245" s="16">
        <v>43.82055782263518</v>
      </c>
      <c r="AI245" s="16">
        <v>48.274556129990437</v>
      </c>
      <c r="AJ245" s="16">
        <v>7.9048860473743794</v>
      </c>
    </row>
    <row r="246" spans="1:36" s="8" customFormat="1">
      <c r="A246" s="12" t="s">
        <v>25</v>
      </c>
      <c r="B246" s="8" t="s">
        <v>34</v>
      </c>
      <c r="C246" s="8" t="s">
        <v>49</v>
      </c>
      <c r="D246" s="8" t="s">
        <v>20</v>
      </c>
      <c r="E246" s="13" t="s">
        <v>73</v>
      </c>
      <c r="F246" s="22">
        <v>52.399000000000001</v>
      </c>
      <c r="G246" s="22">
        <v>0.504</v>
      </c>
      <c r="H246" s="22">
        <v>2.3250000000000002</v>
      </c>
      <c r="I246" s="22">
        <f t="shared" si="15"/>
        <v>5.2030002707765854</v>
      </c>
      <c r="J246" s="22">
        <v>16.591999999999999</v>
      </c>
      <c r="K246" s="22">
        <v>0.154</v>
      </c>
      <c r="L246" s="22">
        <v>21.498000000000001</v>
      </c>
      <c r="M246" s="22">
        <v>0.47399999999999998</v>
      </c>
      <c r="N246" s="22" t="s">
        <v>113</v>
      </c>
      <c r="O246" s="22">
        <v>0.77400000000000002</v>
      </c>
      <c r="P246" s="22" t="s">
        <v>113</v>
      </c>
      <c r="Q246" s="22">
        <v>1.6E-2</v>
      </c>
      <c r="R246" s="22">
        <f t="shared" si="12"/>
        <v>99.939000270776589</v>
      </c>
      <c r="S246" s="22">
        <v>1.7769187067055043</v>
      </c>
      <c r="T246" s="22">
        <v>3.6041140464503436</v>
      </c>
      <c r="U246" s="22">
        <f t="shared" si="13"/>
        <v>85.040169435689037</v>
      </c>
      <c r="V246" s="14">
        <v>1.9172371003207653</v>
      </c>
      <c r="W246" s="14">
        <v>8.2762899679234669E-2</v>
      </c>
      <c r="X246" s="14">
        <v>1.3873419598777638E-2</v>
      </c>
      <c r="Y246" s="14">
        <v>1.7497978777908985E-2</v>
      </c>
      <c r="Z246" s="14">
        <v>2.2390749427340883E-2</v>
      </c>
      <c r="AA246" s="14">
        <v>4.89258519111999E-2</v>
      </c>
      <c r="AB246" s="14">
        <v>0.11028575847841324</v>
      </c>
      <c r="AC246" s="14">
        <v>0.90502402898605183</v>
      </c>
      <c r="AD246" s="14">
        <v>0.84279901701689974</v>
      </c>
      <c r="AE246" s="14">
        <v>4.7726433267432575E-3</v>
      </c>
      <c r="AF246" s="14">
        <v>3.3626218013336977E-2</v>
      </c>
      <c r="AG246" s="14">
        <v>1.8671162442648374E-4</v>
      </c>
      <c r="AH246" s="16">
        <v>44.191025340027856</v>
      </c>
      <c r="AI246" s="16">
        <v>47.453709592372199</v>
      </c>
      <c r="AJ246" s="16">
        <v>8.355265067599932</v>
      </c>
    </row>
    <row r="247" spans="1:36" s="8" customFormat="1">
      <c r="A247" s="12" t="s">
        <v>25</v>
      </c>
      <c r="B247" s="8" t="s">
        <v>34</v>
      </c>
      <c r="C247" s="8" t="s">
        <v>49</v>
      </c>
      <c r="D247" s="8" t="s">
        <v>20</v>
      </c>
      <c r="E247" s="13" t="s">
        <v>73</v>
      </c>
      <c r="F247" s="22">
        <v>52.607999999999997</v>
      </c>
      <c r="G247" s="22">
        <v>0.41299999999999998</v>
      </c>
      <c r="H247" s="22">
        <v>2.1030000000000002</v>
      </c>
      <c r="I247" s="22">
        <f t="shared" si="15"/>
        <v>4.585000214458109</v>
      </c>
      <c r="J247" s="22">
        <v>16.292999999999999</v>
      </c>
      <c r="K247" s="22">
        <v>0.14299999999999999</v>
      </c>
      <c r="L247" s="22">
        <v>22.390999999999998</v>
      </c>
      <c r="M247" s="22">
        <v>0.44500000000000001</v>
      </c>
      <c r="N247" s="22" t="s">
        <v>113</v>
      </c>
      <c r="O247" s="22">
        <v>0.69599999999999995</v>
      </c>
      <c r="P247" s="22" t="s">
        <v>113</v>
      </c>
      <c r="Q247" s="22">
        <v>2.4E-2</v>
      </c>
      <c r="R247" s="22">
        <f t="shared" si="12"/>
        <v>99.701000214458077</v>
      </c>
      <c r="S247" s="22">
        <v>1.4073396545352419</v>
      </c>
      <c r="T247" s="22">
        <v>3.3186642936908677</v>
      </c>
      <c r="U247" s="22">
        <f t="shared" si="13"/>
        <v>86.365857179724998</v>
      </c>
      <c r="V247" s="14">
        <v>1.9294016821968896</v>
      </c>
      <c r="W247" s="14">
        <v>7.0598317803110433E-2</v>
      </c>
      <c r="X247" s="14">
        <v>1.1395176925808149E-2</v>
      </c>
      <c r="Y247" s="14">
        <v>2.0302095250735064E-2</v>
      </c>
      <c r="Z247" s="14">
        <v>2.0181569809594475E-2</v>
      </c>
      <c r="AA247" s="14">
        <v>3.8840767019282706E-2</v>
      </c>
      <c r="AB247" s="14">
        <v>0.10178933280034433</v>
      </c>
      <c r="AC247" s="14">
        <v>0.89080052513967045</v>
      </c>
      <c r="AD247" s="14">
        <v>0.87986792801550684</v>
      </c>
      <c r="AE247" s="14">
        <v>4.4421409215182461E-3</v>
      </c>
      <c r="AF247" s="14">
        <v>3.1643005697022837E-2</v>
      </c>
      <c r="AG247" s="14">
        <v>0</v>
      </c>
      <c r="AH247" s="16">
        <v>46.034420917040755</v>
      </c>
      <c r="AI247" s="16">
        <v>46.606411055225792</v>
      </c>
      <c r="AJ247" s="16">
        <v>7.3591680277334595</v>
      </c>
    </row>
    <row r="248" spans="1:36" s="8" customFormat="1">
      <c r="A248" s="12" t="s">
        <v>25</v>
      </c>
      <c r="B248" s="8" t="s">
        <v>34</v>
      </c>
      <c r="C248" s="8" t="s">
        <v>49</v>
      </c>
      <c r="D248" s="8" t="s">
        <v>20</v>
      </c>
      <c r="E248" s="13" t="s">
        <v>73</v>
      </c>
      <c r="F248" s="22">
        <v>52.523000000000003</v>
      </c>
      <c r="G248" s="22">
        <v>0.501</v>
      </c>
      <c r="H248" s="22">
        <v>2.343</v>
      </c>
      <c r="I248" s="22">
        <f t="shared" si="15"/>
        <v>5.176000175389281</v>
      </c>
      <c r="J248" s="22">
        <v>16.571000000000002</v>
      </c>
      <c r="K248" s="22">
        <v>0.16500000000000001</v>
      </c>
      <c r="L248" s="22">
        <v>21.568000000000001</v>
      </c>
      <c r="M248" s="22">
        <v>0.378</v>
      </c>
      <c r="N248" s="22" t="s">
        <v>113</v>
      </c>
      <c r="O248" s="22">
        <v>0.73799999999999999</v>
      </c>
      <c r="P248" s="22" t="s">
        <v>113</v>
      </c>
      <c r="Q248" s="22">
        <v>1.9E-2</v>
      </c>
      <c r="R248" s="22">
        <f t="shared" si="12"/>
        <v>99.982000175389302</v>
      </c>
      <c r="S248" s="22">
        <v>1.1509580729684918</v>
      </c>
      <c r="T248" s="22">
        <v>4.1403585330891017</v>
      </c>
      <c r="U248" s="22">
        <f t="shared" si="13"/>
        <v>85.090178380125678</v>
      </c>
      <c r="V248" s="14">
        <v>1.9225518460250541</v>
      </c>
      <c r="W248" s="14">
        <v>7.7448153974945866E-2</v>
      </c>
      <c r="X248" s="14">
        <v>1.3796420469936042E-2</v>
      </c>
      <c r="Y248" s="14">
        <v>2.3629824492426232E-2</v>
      </c>
      <c r="Z248" s="14">
        <v>2.1357958666857118E-2</v>
      </c>
      <c r="AA248" s="14">
        <v>3.1703415402004623E-2</v>
      </c>
      <c r="AB248" s="14">
        <v>0.1267460899178651</v>
      </c>
      <c r="AC248" s="14">
        <v>0.90424434027533063</v>
      </c>
      <c r="AD248" s="14">
        <v>0.84588543574116015</v>
      </c>
      <c r="AE248" s="14">
        <v>5.1156157242762436E-3</v>
      </c>
      <c r="AF248" s="14">
        <v>2.6826696333342514E-2</v>
      </c>
      <c r="AG248" s="14">
        <v>4.6696795290806892E-5</v>
      </c>
      <c r="AH248" s="16">
        <v>44.318243147243713</v>
      </c>
      <c r="AI248" s="16">
        <v>47.375825192838327</v>
      </c>
      <c r="AJ248" s="16">
        <v>8.3059316599179578</v>
      </c>
    </row>
    <row r="249" spans="1:36" s="8" customFormat="1">
      <c r="A249" s="12" t="s">
        <v>25</v>
      </c>
      <c r="B249" s="8" t="s">
        <v>34</v>
      </c>
      <c r="C249" s="8" t="s">
        <v>49</v>
      </c>
      <c r="D249" s="8" t="s">
        <v>20</v>
      </c>
      <c r="E249" s="13" t="s">
        <v>73</v>
      </c>
      <c r="F249" s="22">
        <v>52.996000000000002</v>
      </c>
      <c r="G249" s="22">
        <v>0.38700000000000001</v>
      </c>
      <c r="H249" s="22">
        <v>1.83</v>
      </c>
      <c r="I249" s="22">
        <f t="shared" si="15"/>
        <v>4.8850002145253582</v>
      </c>
      <c r="J249" s="22">
        <v>16.922999999999998</v>
      </c>
      <c r="K249" s="22">
        <v>0.13700000000000001</v>
      </c>
      <c r="L249" s="22">
        <v>21.687999999999999</v>
      </c>
      <c r="M249" s="22">
        <v>0.43</v>
      </c>
      <c r="N249" s="22" t="s">
        <v>113</v>
      </c>
      <c r="O249" s="22">
        <v>0.57399999999999995</v>
      </c>
      <c r="P249" s="22" t="s">
        <v>113</v>
      </c>
      <c r="Q249" s="22">
        <v>1.6E-2</v>
      </c>
      <c r="R249" s="22">
        <f t="shared" ref="R249:R320" si="16">SUM(F249:Q249)</f>
        <v>99.866000214525371</v>
      </c>
      <c r="S249" s="22">
        <v>1.4077809643491772</v>
      </c>
      <c r="T249" s="22">
        <v>3.6182671995188032</v>
      </c>
      <c r="U249" s="22">
        <f t="shared" ref="U249:U320" si="17">J249/40.3044/(J249/40.3044+I249/71.8464)*100</f>
        <v>86.063500943356999</v>
      </c>
      <c r="V249" s="14">
        <v>1.9374483338926423</v>
      </c>
      <c r="W249" s="14">
        <v>6.255166610735774E-2</v>
      </c>
      <c r="X249" s="14">
        <v>1.064383572664806E-2</v>
      </c>
      <c r="Y249" s="14">
        <v>1.6296909263708526E-2</v>
      </c>
      <c r="Z249" s="14">
        <v>1.659104627071056E-2</v>
      </c>
      <c r="AA249" s="14">
        <v>3.8729343778676519E-2</v>
      </c>
      <c r="AB249" s="14">
        <v>0.1106256301250273</v>
      </c>
      <c r="AC249" s="14">
        <v>0.92230155008438297</v>
      </c>
      <c r="AD249" s="14">
        <v>0.8495318767208645</v>
      </c>
      <c r="AE249" s="14">
        <v>4.2422185513277732E-3</v>
      </c>
      <c r="AF249" s="14">
        <v>3.0479114908577666E-2</v>
      </c>
      <c r="AG249" s="14">
        <v>0</v>
      </c>
      <c r="AH249" s="16">
        <v>44.217182255125181</v>
      </c>
      <c r="AI249" s="16">
        <v>48.004762212902172</v>
      </c>
      <c r="AJ249" s="16">
        <v>7.7780555319726483</v>
      </c>
    </row>
    <row r="250" spans="1:36" s="8" customFormat="1">
      <c r="A250" s="12" t="s">
        <v>26</v>
      </c>
      <c r="B250" s="8" t="s">
        <v>34</v>
      </c>
      <c r="C250" s="8" t="s">
        <v>49</v>
      </c>
      <c r="D250" s="8" t="s">
        <v>20</v>
      </c>
      <c r="E250" s="13" t="s">
        <v>73</v>
      </c>
      <c r="F250" s="22">
        <v>53.098999999999997</v>
      </c>
      <c r="G250" s="22">
        <v>0.38800000000000001</v>
      </c>
      <c r="H250" s="22">
        <v>2.1800000000000002</v>
      </c>
      <c r="I250" s="22">
        <f t="shared" si="15"/>
        <v>5.0510001730879326</v>
      </c>
      <c r="J250" s="22">
        <v>16.885999999999999</v>
      </c>
      <c r="K250" s="22">
        <v>0.158</v>
      </c>
      <c r="L250" s="22">
        <v>21.431999999999999</v>
      </c>
      <c r="M250" s="22">
        <v>0.44700000000000001</v>
      </c>
      <c r="N250" s="22" t="s">
        <v>113</v>
      </c>
      <c r="O250" s="22">
        <v>0.68400000000000005</v>
      </c>
      <c r="P250" s="22" t="s">
        <v>113</v>
      </c>
      <c r="Q250" s="22">
        <v>2.1000000000000001E-2</v>
      </c>
      <c r="R250" s="22">
        <f t="shared" si="16"/>
        <v>100.34600017308793</v>
      </c>
      <c r="S250" s="22">
        <v>1.1358559142259206</v>
      </c>
      <c r="T250" s="22">
        <v>4.0289475787728772</v>
      </c>
      <c r="U250" s="22">
        <f t="shared" si="17"/>
        <v>85.630928663988144</v>
      </c>
      <c r="V250" s="14">
        <v>1.932942990254352</v>
      </c>
      <c r="W250" s="14">
        <v>6.7057009745647989E-2</v>
      </c>
      <c r="X250" s="14">
        <v>1.0625872200382559E-2</v>
      </c>
      <c r="Y250" s="14">
        <v>2.6471694862149217E-2</v>
      </c>
      <c r="Z250" s="14">
        <v>1.9686279570343534E-2</v>
      </c>
      <c r="AA250" s="14">
        <v>3.1115297530505397E-2</v>
      </c>
      <c r="AB250" s="14">
        <v>0.12265701841184637</v>
      </c>
      <c r="AC250" s="14">
        <v>0.91636403006039346</v>
      </c>
      <c r="AD250" s="14">
        <v>0.83592735992985923</v>
      </c>
      <c r="AE250" s="14">
        <v>4.8716403970705743E-3</v>
      </c>
      <c r="AF250" s="14">
        <v>3.154910789298461E-2</v>
      </c>
      <c r="AG250" s="14">
        <v>0</v>
      </c>
      <c r="AH250" s="16">
        <v>43.853691575245975</v>
      </c>
      <c r="AI250" s="16">
        <v>48.073489960048477</v>
      </c>
      <c r="AJ250" s="16">
        <v>8.0728184647055503</v>
      </c>
    </row>
    <row r="251" spans="1:36" s="8" customFormat="1">
      <c r="A251" s="12" t="s">
        <v>26</v>
      </c>
      <c r="B251" s="8" t="s">
        <v>34</v>
      </c>
      <c r="C251" s="8" t="s">
        <v>49</v>
      </c>
      <c r="D251" s="8" t="s">
        <v>20</v>
      </c>
      <c r="E251" s="13" t="s">
        <v>73</v>
      </c>
      <c r="F251" s="22">
        <v>52.607999999999997</v>
      </c>
      <c r="G251" s="22">
        <v>0.38300000000000001</v>
      </c>
      <c r="H251" s="22">
        <v>2.5219999999999998</v>
      </c>
      <c r="I251" s="22">
        <f t="shared" si="15"/>
        <v>5.0690001585292617</v>
      </c>
      <c r="J251" s="22">
        <v>16.475000000000001</v>
      </c>
      <c r="K251" s="22">
        <v>0.14699999999999999</v>
      </c>
      <c r="L251" s="22">
        <v>21.35</v>
      </c>
      <c r="M251" s="22">
        <v>0.48099999999999998</v>
      </c>
      <c r="N251" s="22" t="s">
        <v>113</v>
      </c>
      <c r="O251" s="22">
        <v>1.022</v>
      </c>
      <c r="P251" s="22" t="s">
        <v>113</v>
      </c>
      <c r="Q251" s="22">
        <v>1.4999999999999999E-2</v>
      </c>
      <c r="R251" s="22">
        <f t="shared" si="16"/>
        <v>100.07200015852928</v>
      </c>
      <c r="S251" s="22">
        <v>1.0403174715037316</v>
      </c>
      <c r="T251" s="22">
        <v>4.1329138492139883</v>
      </c>
      <c r="U251" s="22">
        <f t="shared" si="17"/>
        <v>85.280470805383558</v>
      </c>
      <c r="V251" s="14">
        <v>1.9230741199264785</v>
      </c>
      <c r="W251" s="14">
        <v>7.6925880073521524E-2</v>
      </c>
      <c r="X251" s="14">
        <v>1.0532783693349482E-2</v>
      </c>
      <c r="Y251" s="14">
        <v>3.1727949197767252E-2</v>
      </c>
      <c r="Z251" s="14">
        <v>2.9537244038596616E-2</v>
      </c>
      <c r="AA251" s="14">
        <v>2.8617265680924531E-2</v>
      </c>
      <c r="AB251" s="14">
        <v>0.12634808618845414</v>
      </c>
      <c r="AC251" s="14">
        <v>0.89779710491875664</v>
      </c>
      <c r="AD251" s="14">
        <v>0.8362097893579149</v>
      </c>
      <c r="AE251" s="14">
        <v>4.5514209022290697E-3</v>
      </c>
      <c r="AF251" s="14">
        <v>3.4090719342737948E-2</v>
      </c>
      <c r="AG251" s="14">
        <v>0</v>
      </c>
      <c r="AH251" s="16">
        <v>44.264752861981087</v>
      </c>
      <c r="AI251" s="16">
        <v>47.524876502517245</v>
      </c>
      <c r="AJ251" s="16">
        <v>8.2103706355016701</v>
      </c>
    </row>
    <row r="252" spans="1:36" s="8" customFormat="1">
      <c r="A252" s="12" t="s">
        <v>26</v>
      </c>
      <c r="B252" s="8" t="s">
        <v>34</v>
      </c>
      <c r="C252" s="8" t="s">
        <v>49</v>
      </c>
      <c r="D252" s="8" t="s">
        <v>20</v>
      </c>
      <c r="E252" s="13" t="s">
        <v>73</v>
      </c>
      <c r="F252" s="22">
        <v>53.451000000000001</v>
      </c>
      <c r="G252" s="22">
        <v>0.29599999999999999</v>
      </c>
      <c r="H252" s="22">
        <v>1.708</v>
      </c>
      <c r="I252" s="22">
        <f t="shared" si="15"/>
        <v>5.2180001237325451</v>
      </c>
      <c r="J252" s="22">
        <v>16.866</v>
      </c>
      <c r="K252" s="22">
        <v>0.153</v>
      </c>
      <c r="L252" s="22">
        <v>21.521000000000001</v>
      </c>
      <c r="M252" s="22">
        <v>0.40600000000000003</v>
      </c>
      <c r="N252" s="22" t="s">
        <v>113</v>
      </c>
      <c r="O252" s="22">
        <v>0.441</v>
      </c>
      <c r="P252" s="22" t="s">
        <v>113</v>
      </c>
      <c r="Q252" s="22">
        <v>1.7999999999999999E-2</v>
      </c>
      <c r="R252" s="22">
        <f t="shared" si="16"/>
        <v>100.07800012373255</v>
      </c>
      <c r="S252" s="22">
        <v>0.81197077817328178</v>
      </c>
      <c r="T252" s="22">
        <v>4.4873820673872791</v>
      </c>
      <c r="U252" s="22">
        <f t="shared" si="17"/>
        <v>85.211107634367735</v>
      </c>
      <c r="V252" s="14">
        <v>1.9519414017247649</v>
      </c>
      <c r="W252" s="14">
        <v>4.8058598275235065E-2</v>
      </c>
      <c r="X252" s="14">
        <v>8.1321018958829139E-3</v>
      </c>
      <c r="Y252" s="14">
        <v>2.545277401092598E-2</v>
      </c>
      <c r="Z252" s="14">
        <v>1.2732813388477461E-2</v>
      </c>
      <c r="AA252" s="14">
        <v>2.231358503706548E-2</v>
      </c>
      <c r="AB252" s="14">
        <v>0.1370478014362187</v>
      </c>
      <c r="AC252" s="14">
        <v>0.91818793665791176</v>
      </c>
      <c r="AD252" s="14">
        <v>0.84206676123837265</v>
      </c>
      <c r="AE252" s="14">
        <v>4.7324692963812377E-3</v>
      </c>
      <c r="AF252" s="14">
        <v>2.8746424317249934E-2</v>
      </c>
      <c r="AG252" s="14">
        <v>0</v>
      </c>
      <c r="AH252" s="16">
        <v>43.865159020978759</v>
      </c>
      <c r="AI252" s="16">
        <v>47.830482933932359</v>
      </c>
      <c r="AJ252" s="16">
        <v>8.3043580450888914</v>
      </c>
    </row>
    <row r="253" spans="1:36" s="8" customFormat="1">
      <c r="A253" s="12" t="s">
        <v>26</v>
      </c>
      <c r="B253" s="8" t="s">
        <v>34</v>
      </c>
      <c r="C253" s="8" t="s">
        <v>49</v>
      </c>
      <c r="D253" s="8" t="s">
        <v>20</v>
      </c>
      <c r="E253" s="13" t="s">
        <v>73</v>
      </c>
      <c r="F253" s="22">
        <v>52.959000000000003</v>
      </c>
      <c r="G253" s="22">
        <v>0.39</v>
      </c>
      <c r="H253" s="22">
        <v>2.121</v>
      </c>
      <c r="I253" s="22">
        <f t="shared" si="15"/>
        <v>4.8600001230829166</v>
      </c>
      <c r="J253" s="22">
        <v>16.414000000000001</v>
      </c>
      <c r="K253" s="22">
        <v>0.13700000000000001</v>
      </c>
      <c r="L253" s="22">
        <v>21.831</v>
      </c>
      <c r="M253" s="22">
        <v>0.46100000000000002</v>
      </c>
      <c r="N253" s="22" t="s">
        <v>113</v>
      </c>
      <c r="O253" s="22">
        <v>0.68899999999999995</v>
      </c>
      <c r="P253" s="22">
        <v>1.7999999999999999E-2</v>
      </c>
      <c r="Q253" s="22">
        <v>2.3E-2</v>
      </c>
      <c r="R253" s="22">
        <f t="shared" si="16"/>
        <v>99.903000123082919</v>
      </c>
      <c r="S253" s="22">
        <v>0.80770771742117087</v>
      </c>
      <c r="T253" s="22">
        <v>4.1332180042424413</v>
      </c>
      <c r="U253" s="22">
        <f t="shared" si="17"/>
        <v>85.755947959905797</v>
      </c>
      <c r="V253" s="14">
        <v>1.9387461544860476</v>
      </c>
      <c r="W253" s="14">
        <v>6.125384551395241E-2</v>
      </c>
      <c r="X253" s="14">
        <v>1.074103026039671E-2</v>
      </c>
      <c r="Y253" s="14">
        <v>3.0258052852164832E-2</v>
      </c>
      <c r="Z253" s="14">
        <v>1.9942299712022139E-2</v>
      </c>
      <c r="AA253" s="14">
        <v>2.225119897791826E-2</v>
      </c>
      <c r="AB253" s="14">
        <v>0.12654283783632969</v>
      </c>
      <c r="AC253" s="14">
        <v>0.89578574716948711</v>
      </c>
      <c r="AD253" s="14">
        <v>0.85630393430832952</v>
      </c>
      <c r="AE253" s="14">
        <v>4.2480260739711055E-3</v>
      </c>
      <c r="AF253" s="14">
        <v>3.2721179929425227E-2</v>
      </c>
      <c r="AG253" s="14">
        <v>0</v>
      </c>
      <c r="AH253" s="16">
        <v>45.035925391731958</v>
      </c>
      <c r="AI253" s="16">
        <v>47.112407709638923</v>
      </c>
      <c r="AJ253" s="16">
        <v>7.8516668986291149</v>
      </c>
    </row>
    <row r="254" spans="1:36" s="8" customFormat="1">
      <c r="A254" s="12" t="s">
        <v>26</v>
      </c>
      <c r="B254" s="8" t="s">
        <v>34</v>
      </c>
      <c r="C254" s="8" t="s">
        <v>49</v>
      </c>
      <c r="D254" s="8" t="s">
        <v>20</v>
      </c>
      <c r="E254" s="13" t="s">
        <v>73</v>
      </c>
      <c r="F254" s="22">
        <v>52.850999999999999</v>
      </c>
      <c r="G254" s="22">
        <v>0.36699999999999999</v>
      </c>
      <c r="H254" s="22">
        <v>2.1110000000000002</v>
      </c>
      <c r="I254" s="22">
        <f t="shared" si="15"/>
        <v>4.6460001420160753</v>
      </c>
      <c r="J254" s="22">
        <v>16.469000000000001</v>
      </c>
      <c r="K254" s="22">
        <v>0.14099999999999999</v>
      </c>
      <c r="L254" s="22">
        <v>21.954000000000001</v>
      </c>
      <c r="M254" s="22">
        <v>0.44500000000000001</v>
      </c>
      <c r="N254" s="22" t="s">
        <v>113</v>
      </c>
      <c r="O254" s="22">
        <v>0.70199999999999996</v>
      </c>
      <c r="P254" s="22" t="s">
        <v>113</v>
      </c>
      <c r="Q254" s="22">
        <v>2.1999999999999999E-2</v>
      </c>
      <c r="R254" s="22">
        <f t="shared" si="16"/>
        <v>99.708000142016076</v>
      </c>
      <c r="S254" s="22">
        <v>0.93195288771605655</v>
      </c>
      <c r="T254" s="22">
        <v>3.8074211860586815</v>
      </c>
      <c r="U254" s="22">
        <f t="shared" si="17"/>
        <v>86.336719600290252</v>
      </c>
      <c r="V254" s="14">
        <v>1.93713834353581</v>
      </c>
      <c r="W254" s="14">
        <v>6.2861656464189952E-2</v>
      </c>
      <c r="X254" s="14">
        <v>1.0119840146158222E-2</v>
      </c>
      <c r="Y254" s="14">
        <v>2.8329218875735335E-2</v>
      </c>
      <c r="Z254" s="14">
        <v>2.0343205408377592E-2</v>
      </c>
      <c r="AA254" s="14">
        <v>2.570510595397359E-2</v>
      </c>
      <c r="AB254" s="14">
        <v>0.11670956071386139</v>
      </c>
      <c r="AC254" s="14">
        <v>0.89987710741216564</v>
      </c>
      <c r="AD254" s="14">
        <v>0.86217261572414094</v>
      </c>
      <c r="AE254" s="14">
        <v>4.3773570695681214E-3</v>
      </c>
      <c r="AF254" s="14">
        <v>3.1623817617031154E-2</v>
      </c>
      <c r="AG254" s="14">
        <v>9.351816244764882E-5</v>
      </c>
      <c r="AH254" s="16">
        <v>45.271133466181965</v>
      </c>
      <c r="AI254" s="16">
        <v>47.250928514589376</v>
      </c>
      <c r="AJ254" s="16">
        <v>7.4779380192286586</v>
      </c>
    </row>
    <row r="255" spans="1:36" s="8" customFormat="1">
      <c r="A255" s="12" t="s">
        <v>26</v>
      </c>
      <c r="B255" s="8" t="s">
        <v>34</v>
      </c>
      <c r="C255" s="8" t="s">
        <v>49</v>
      </c>
      <c r="D255" s="8" t="s">
        <v>20</v>
      </c>
      <c r="E255" s="13" t="s">
        <v>73</v>
      </c>
      <c r="F255" s="22">
        <v>52.768999999999998</v>
      </c>
      <c r="G255" s="22">
        <v>0.40899999999999997</v>
      </c>
      <c r="H255" s="22">
        <v>2.1030000000000002</v>
      </c>
      <c r="I255" s="22">
        <f t="shared" si="15"/>
        <v>4.6510002095243816</v>
      </c>
      <c r="J255" s="22">
        <v>16.422999999999998</v>
      </c>
      <c r="K255" s="22">
        <v>0.13400000000000001</v>
      </c>
      <c r="L255" s="22">
        <v>22.352</v>
      </c>
      <c r="M255" s="22">
        <v>0.42799999999999999</v>
      </c>
      <c r="N255" s="22" t="s">
        <v>113</v>
      </c>
      <c r="O255" s="22">
        <v>0.69599999999999995</v>
      </c>
      <c r="P255" s="22" t="s">
        <v>113</v>
      </c>
      <c r="Q255" s="22">
        <v>1.4999999999999999E-2</v>
      </c>
      <c r="R255" s="22">
        <f t="shared" si="16"/>
        <v>99.980000209524377</v>
      </c>
      <c r="S255" s="22">
        <v>1.3749630332108347</v>
      </c>
      <c r="T255" s="22">
        <v>3.4137970417809407</v>
      </c>
      <c r="U255" s="22">
        <f t="shared" si="17"/>
        <v>86.290971667860248</v>
      </c>
      <c r="V255" s="14">
        <v>1.929611978477644</v>
      </c>
      <c r="W255" s="14">
        <v>7.0388021522356015E-2</v>
      </c>
      <c r="X255" s="14">
        <v>1.1251607915805201E-2</v>
      </c>
      <c r="Y255" s="14">
        <v>2.0244928818868288E-2</v>
      </c>
      <c r="Z255" s="14">
        <v>2.0122188149766036E-2</v>
      </c>
      <c r="AA255" s="14">
        <v>3.7835559081564656E-2</v>
      </c>
      <c r="AB255" s="14">
        <v>0.10439913581576149</v>
      </c>
      <c r="AC255" s="14">
        <v>0.89526614299282525</v>
      </c>
      <c r="AD255" s="14">
        <v>0.87575101100703756</v>
      </c>
      <c r="AE255" s="14">
        <v>4.1503178076228503E-3</v>
      </c>
      <c r="AF255" s="14">
        <v>3.034462315600716E-2</v>
      </c>
      <c r="AG255" s="14">
        <v>4.6649786751783283E-5</v>
      </c>
      <c r="AH255" s="16">
        <v>45.769616115707962</v>
      </c>
      <c r="AI255" s="16">
        <v>46.789540829708315</v>
      </c>
      <c r="AJ255" s="16">
        <v>7.4408430545837225</v>
      </c>
    </row>
    <row r="256" spans="1:36" s="8" customFormat="1">
      <c r="A256" s="12" t="s">
        <v>26</v>
      </c>
      <c r="B256" s="8" t="s">
        <v>34</v>
      </c>
      <c r="C256" s="8" t="s">
        <v>49</v>
      </c>
      <c r="D256" s="8" t="s">
        <v>20</v>
      </c>
      <c r="E256" s="13" t="s">
        <v>73</v>
      </c>
      <c r="F256" s="22">
        <v>52.944000000000003</v>
      </c>
      <c r="G256" s="22">
        <v>0.36099999999999999</v>
      </c>
      <c r="H256" s="22">
        <v>2.1949999999999998</v>
      </c>
      <c r="I256" s="22">
        <f t="shared" si="15"/>
        <v>4.8890001988447453</v>
      </c>
      <c r="J256" s="22">
        <v>16.655000000000001</v>
      </c>
      <c r="K256" s="22">
        <v>0.14499999999999999</v>
      </c>
      <c r="L256" s="22">
        <v>21.850999999999999</v>
      </c>
      <c r="M256" s="22">
        <v>0.44600000000000001</v>
      </c>
      <c r="N256" s="22" t="s">
        <v>113</v>
      </c>
      <c r="O256" s="22">
        <v>0.748</v>
      </c>
      <c r="P256" s="22" t="s">
        <v>113</v>
      </c>
      <c r="Q256" s="22">
        <v>2.1999999999999999E-2</v>
      </c>
      <c r="R256" s="22">
        <f t="shared" si="16"/>
        <v>100.25600019884475</v>
      </c>
      <c r="S256" s="22">
        <v>1.304879990841995</v>
      </c>
      <c r="T256" s="22">
        <v>3.7148583352451308</v>
      </c>
      <c r="U256" s="22">
        <f t="shared" si="17"/>
        <v>85.860996808942758</v>
      </c>
      <c r="V256" s="14">
        <v>1.9299790055315396</v>
      </c>
      <c r="W256" s="14">
        <v>7.002099446846044E-2</v>
      </c>
      <c r="X256" s="14">
        <v>9.9001824086421639E-3</v>
      </c>
      <c r="Y256" s="14">
        <v>2.4282130016387307E-2</v>
      </c>
      <c r="Z256" s="14">
        <v>2.1558189065923935E-2</v>
      </c>
      <c r="AA256" s="14">
        <v>3.5795169068042691E-2</v>
      </c>
      <c r="AB256" s="14">
        <v>0.113252076955883</v>
      </c>
      <c r="AC256" s="14">
        <v>0.9050842708644472</v>
      </c>
      <c r="AD256" s="14">
        <v>0.8534543341655455</v>
      </c>
      <c r="AE256" s="14">
        <v>4.4770224306349884E-3</v>
      </c>
      <c r="AF256" s="14">
        <v>3.1522274802205819E-2</v>
      </c>
      <c r="AG256" s="14">
        <v>0</v>
      </c>
      <c r="AH256" s="16">
        <v>44.739378765981535</v>
      </c>
      <c r="AI256" s="16">
        <v>47.445898846981862</v>
      </c>
      <c r="AJ256" s="16">
        <v>7.8147223870366149</v>
      </c>
    </row>
    <row r="257" spans="1:36" s="8" customFormat="1">
      <c r="A257" s="12" t="s">
        <v>26</v>
      </c>
      <c r="B257" s="8" t="s">
        <v>34</v>
      </c>
      <c r="C257" s="8" t="s">
        <v>49</v>
      </c>
      <c r="D257" s="8" t="s">
        <v>20</v>
      </c>
      <c r="E257" s="13" t="s">
        <v>73</v>
      </c>
      <c r="F257" s="22">
        <v>52.826000000000001</v>
      </c>
      <c r="G257" s="22">
        <v>0.38500000000000001</v>
      </c>
      <c r="H257" s="22">
        <v>2.2189999999999999</v>
      </c>
      <c r="I257" s="22">
        <f t="shared" si="15"/>
        <v>4.9550001084567761</v>
      </c>
      <c r="J257" s="22">
        <v>16.439</v>
      </c>
      <c r="K257" s="22">
        <v>0.151</v>
      </c>
      <c r="L257" s="22">
        <v>21.609000000000002</v>
      </c>
      <c r="M257" s="22">
        <v>0.435</v>
      </c>
      <c r="N257" s="22" t="s">
        <v>113</v>
      </c>
      <c r="O257" s="22">
        <v>0.74099999999999999</v>
      </c>
      <c r="P257" s="22" t="s">
        <v>113</v>
      </c>
      <c r="Q257" s="22">
        <v>1.9E-2</v>
      </c>
      <c r="R257" s="22">
        <f t="shared" si="16"/>
        <v>99.779000108456771</v>
      </c>
      <c r="S257" s="22">
        <v>0.71172651607602888</v>
      </c>
      <c r="T257" s="22">
        <v>4.3145826725057956</v>
      </c>
      <c r="U257" s="22">
        <f t="shared" si="17"/>
        <v>85.53667669787346</v>
      </c>
      <c r="V257" s="14">
        <v>1.9365212861086387</v>
      </c>
      <c r="W257" s="14">
        <v>6.3478713891361283E-2</v>
      </c>
      <c r="X257" s="14">
        <v>1.0617821920376717E-2</v>
      </c>
      <c r="Y257" s="14">
        <v>3.2392355772199399E-2</v>
      </c>
      <c r="Z257" s="14">
        <v>2.1476702420199376E-2</v>
      </c>
      <c r="AA257" s="14">
        <v>1.963386071286076E-2</v>
      </c>
      <c r="AB257" s="14">
        <v>0.13227611369848197</v>
      </c>
      <c r="AC257" s="14">
        <v>0.89837671942886965</v>
      </c>
      <c r="AD257" s="14">
        <v>0.8487550158864976</v>
      </c>
      <c r="AE257" s="14">
        <v>4.6885324747801861E-3</v>
      </c>
      <c r="AF257" s="14">
        <v>3.091794798038322E-2</v>
      </c>
      <c r="AG257" s="14">
        <v>1.8706523329436279E-4</v>
      </c>
      <c r="AH257" s="16">
        <v>44.691261295137942</v>
      </c>
      <c r="AI257" s="16">
        <v>47.304095949912558</v>
      </c>
      <c r="AJ257" s="16">
        <v>8.004642754949499</v>
      </c>
    </row>
    <row r="258" spans="1:36" s="8" customFormat="1">
      <c r="A258" s="12" t="s">
        <v>26</v>
      </c>
      <c r="B258" s="8" t="s">
        <v>34</v>
      </c>
      <c r="C258" s="8" t="s">
        <v>49</v>
      </c>
      <c r="D258" s="8" t="s">
        <v>20</v>
      </c>
      <c r="E258" s="13" t="s">
        <v>73</v>
      </c>
      <c r="F258" s="22">
        <v>52.584000000000003</v>
      </c>
      <c r="G258" s="22">
        <v>0.39600000000000002</v>
      </c>
      <c r="H258" s="22">
        <v>2.0939999999999999</v>
      </c>
      <c r="I258" s="22">
        <f t="shared" si="15"/>
        <v>5.7110001749609509</v>
      </c>
      <c r="J258" s="22">
        <v>16.166</v>
      </c>
      <c r="K258" s="22">
        <v>0.16800000000000001</v>
      </c>
      <c r="L258" s="22">
        <v>21.527000000000001</v>
      </c>
      <c r="M258" s="22">
        <v>0.42499999999999999</v>
      </c>
      <c r="N258" s="22" t="s">
        <v>113</v>
      </c>
      <c r="O258" s="22">
        <v>0.52400000000000002</v>
      </c>
      <c r="P258" s="22" t="s">
        <v>113</v>
      </c>
      <c r="Q258" s="22">
        <v>1.4999999999999999E-2</v>
      </c>
      <c r="R258" s="22">
        <f t="shared" si="16"/>
        <v>99.610000174960959</v>
      </c>
      <c r="S258" s="22">
        <v>1.1481472270430613</v>
      </c>
      <c r="T258" s="22">
        <v>4.677887755191839</v>
      </c>
      <c r="U258" s="22">
        <f t="shared" si="17"/>
        <v>83.460002459601185</v>
      </c>
      <c r="V258" s="14">
        <v>1.9352213461232755</v>
      </c>
      <c r="W258" s="14">
        <v>6.4778653876724546E-2</v>
      </c>
      <c r="X258" s="14">
        <v>1.0964084451538708E-2</v>
      </c>
      <c r="Y258" s="14">
        <v>2.6047186838259795E-2</v>
      </c>
      <c r="Z258" s="14">
        <v>1.5246956354108211E-2</v>
      </c>
      <c r="AA258" s="14">
        <v>3.1797473877435624E-2</v>
      </c>
      <c r="AB258" s="14">
        <v>0.14397759241050215</v>
      </c>
      <c r="AC258" s="14">
        <v>0.88692755255294398</v>
      </c>
      <c r="AD258" s="14">
        <v>0.84885531763630029</v>
      </c>
      <c r="AE258" s="14">
        <v>5.236869375918953E-3</v>
      </c>
      <c r="AF258" s="14">
        <v>3.0325838212925206E-2</v>
      </c>
      <c r="AG258" s="14">
        <v>0</v>
      </c>
      <c r="AH258" s="16">
        <v>44.402605102696697</v>
      </c>
      <c r="AI258" s="16">
        <v>46.394118117056031</v>
      </c>
      <c r="AJ258" s="16">
        <v>9.2032767802472666</v>
      </c>
    </row>
    <row r="259" spans="1:36" s="8" customFormat="1">
      <c r="A259" s="12" t="s">
        <v>26</v>
      </c>
      <c r="B259" s="8" t="s">
        <v>34</v>
      </c>
      <c r="C259" s="8" t="s">
        <v>49</v>
      </c>
      <c r="D259" s="8" t="s">
        <v>20</v>
      </c>
      <c r="E259" s="13" t="s">
        <v>73</v>
      </c>
      <c r="F259" s="22">
        <v>52.978999999999999</v>
      </c>
      <c r="G259" s="22">
        <v>0.45900000000000002</v>
      </c>
      <c r="H259" s="22">
        <v>1.9810000000000001</v>
      </c>
      <c r="I259" s="22">
        <f t="shared" si="15"/>
        <v>5.607000171901058</v>
      </c>
      <c r="J259" s="22">
        <v>16.399000000000001</v>
      </c>
      <c r="K259" s="22">
        <v>0.16500000000000001</v>
      </c>
      <c r="L259" s="22">
        <v>21.672000000000001</v>
      </c>
      <c r="M259" s="22">
        <v>0.42699999999999999</v>
      </c>
      <c r="N259" s="22" t="s">
        <v>113</v>
      </c>
      <c r="O259" s="22">
        <v>0.58299999999999996</v>
      </c>
      <c r="P259" s="22" t="s">
        <v>113</v>
      </c>
      <c r="Q259" s="22">
        <v>1.9E-2</v>
      </c>
      <c r="R259" s="22">
        <f t="shared" si="16"/>
        <v>100.29100017190108</v>
      </c>
      <c r="S259" s="22">
        <v>1.1280672769986093</v>
      </c>
      <c r="T259" s="22">
        <v>4.5919558581123026</v>
      </c>
      <c r="U259" s="22">
        <f t="shared" si="17"/>
        <v>83.906321110611898</v>
      </c>
      <c r="V259" s="14">
        <v>1.9359253038101898</v>
      </c>
      <c r="W259" s="14">
        <v>6.407469618981021E-2</v>
      </c>
      <c r="X259" s="14">
        <v>1.2618208083873803E-2</v>
      </c>
      <c r="Y259" s="14">
        <v>2.1240233663316302E-2</v>
      </c>
      <c r="Z259" s="14">
        <v>1.6843340882511049E-2</v>
      </c>
      <c r="AA259" s="14">
        <v>3.1019718521883836E-2</v>
      </c>
      <c r="AB259" s="14">
        <v>0.14033003325220758</v>
      </c>
      <c r="AC259" s="14">
        <v>0.89332759837892939</v>
      </c>
      <c r="AD259" s="14">
        <v>0.84851000613144012</v>
      </c>
      <c r="AE259" s="14">
        <v>5.1068631152738934E-3</v>
      </c>
      <c r="AF259" s="14">
        <v>3.0252381744966767E-2</v>
      </c>
      <c r="AG259" s="14">
        <v>4.6616898986457124E-5</v>
      </c>
      <c r="AH259" s="16">
        <v>44.347409000715039</v>
      </c>
      <c r="AI259" s="16">
        <v>46.68980223057023</v>
      </c>
      <c r="AJ259" s="16">
        <v>8.9627887687147325</v>
      </c>
    </row>
    <row r="260" spans="1:36" s="8" customFormat="1">
      <c r="A260" s="12" t="s">
        <v>26</v>
      </c>
      <c r="B260" s="8" t="s">
        <v>34</v>
      </c>
      <c r="C260" s="8" t="s">
        <v>51</v>
      </c>
      <c r="D260" s="8" t="s">
        <v>20</v>
      </c>
      <c r="E260" s="13" t="s">
        <v>73</v>
      </c>
      <c r="F260" s="22">
        <v>52.145000000000003</v>
      </c>
      <c r="G260" s="22">
        <v>0.77200000000000002</v>
      </c>
      <c r="H260" s="22">
        <v>2.61</v>
      </c>
      <c r="I260" s="22">
        <f t="shared" si="15"/>
        <v>6.9700001436934844</v>
      </c>
      <c r="J260" s="22">
        <v>15.727</v>
      </c>
      <c r="K260" s="22">
        <v>0.20599999999999999</v>
      </c>
      <c r="L260" s="22">
        <v>21.077999999999999</v>
      </c>
      <c r="M260" s="22">
        <v>0.35399999999999998</v>
      </c>
      <c r="N260" s="22" t="s">
        <v>113</v>
      </c>
      <c r="O260" s="22">
        <v>0.39600000000000002</v>
      </c>
      <c r="P260" s="22">
        <v>1.6E-2</v>
      </c>
      <c r="Q260" s="22">
        <v>2.3E-2</v>
      </c>
      <c r="R260" s="22">
        <f t="shared" si="16"/>
        <v>100.2970001436935</v>
      </c>
      <c r="S260" s="22">
        <v>0.94296056661290062</v>
      </c>
      <c r="T260" s="22">
        <v>6.1215163867547329</v>
      </c>
      <c r="U260" s="22">
        <f t="shared" si="17"/>
        <v>80.088480527411434</v>
      </c>
      <c r="V260" s="14">
        <v>1.9159417216915227</v>
      </c>
      <c r="W260" s="14">
        <v>8.4058278308477341E-2</v>
      </c>
      <c r="X260" s="14">
        <v>2.1339639720850428E-2</v>
      </c>
      <c r="Y260" s="14">
        <v>2.8964467240105748E-2</v>
      </c>
      <c r="Z260" s="14">
        <v>1.1503755759685565E-2</v>
      </c>
      <c r="AA260" s="14">
        <v>2.6072409333465916E-2</v>
      </c>
      <c r="AB260" s="14">
        <v>0.18810343356725873</v>
      </c>
      <c r="AC260" s="14">
        <v>0.86143805898193615</v>
      </c>
      <c r="AD260" s="14">
        <v>0.82979757140747545</v>
      </c>
      <c r="AE260" s="14">
        <v>6.4109483272093227E-3</v>
      </c>
      <c r="AF260" s="14">
        <v>2.5218528512093965E-2</v>
      </c>
      <c r="AG260" s="14">
        <v>0</v>
      </c>
      <c r="AH260" s="16">
        <v>43.539410459009268</v>
      </c>
      <c r="AI260" s="16">
        <v>45.199584244877272</v>
      </c>
      <c r="AJ260" s="16">
        <v>11.261005296113465</v>
      </c>
    </row>
    <row r="261" spans="1:36" s="8" customFormat="1">
      <c r="A261" s="12" t="s">
        <v>26</v>
      </c>
      <c r="B261" s="8" t="s">
        <v>34</v>
      </c>
      <c r="C261" s="8" t="s">
        <v>51</v>
      </c>
      <c r="D261" s="8" t="s">
        <v>20</v>
      </c>
      <c r="E261" s="13" t="s">
        <v>73</v>
      </c>
      <c r="F261" s="22">
        <v>51.595999999999997</v>
      </c>
      <c r="G261" s="22">
        <v>1.0089999999999999</v>
      </c>
      <c r="H261" s="22">
        <v>2.4489999999999998</v>
      </c>
      <c r="I261" s="22">
        <f t="shared" si="15"/>
        <v>7.2210001150976257</v>
      </c>
      <c r="J261" s="22">
        <v>15.577999999999999</v>
      </c>
      <c r="K261" s="22">
        <v>0.21199999999999999</v>
      </c>
      <c r="L261" s="22">
        <v>20.510999999999999</v>
      </c>
      <c r="M261" s="22">
        <v>0.38200000000000001</v>
      </c>
      <c r="N261" s="22" t="s">
        <v>113</v>
      </c>
      <c r="O261" s="22">
        <v>0.214</v>
      </c>
      <c r="P261" s="22" t="s">
        <v>113</v>
      </c>
      <c r="Q261" s="22">
        <v>3.1E-2</v>
      </c>
      <c r="R261" s="22">
        <f t="shared" si="16"/>
        <v>99.203000115097623</v>
      </c>
      <c r="S261" s="22">
        <v>0.75530579368340334</v>
      </c>
      <c r="T261" s="22">
        <v>6.5413696828685497</v>
      </c>
      <c r="U261" s="22">
        <f t="shared" si="17"/>
        <v>79.362826036911244</v>
      </c>
      <c r="V261" s="14">
        <v>1.9181661979110909</v>
      </c>
      <c r="W261" s="14">
        <v>8.1833802088909113E-2</v>
      </c>
      <c r="X261" s="14">
        <v>2.8220293440007968E-2</v>
      </c>
      <c r="Y261" s="14">
        <v>2.5469900352373773E-2</v>
      </c>
      <c r="Z261" s="14">
        <v>6.2901183432117688E-3</v>
      </c>
      <c r="AA261" s="14">
        <v>2.1130560977466191E-2</v>
      </c>
      <c r="AB261" s="14">
        <v>0.20337940712151636</v>
      </c>
      <c r="AC261" s="14">
        <v>0.86335705955447506</v>
      </c>
      <c r="AD261" s="14">
        <v>0.81701526400773716</v>
      </c>
      <c r="AE261" s="14">
        <v>6.6756182535644797E-3</v>
      </c>
      <c r="AF261" s="14">
        <v>2.7534704466817848E-2</v>
      </c>
      <c r="AG261" s="14">
        <v>0</v>
      </c>
      <c r="AH261" s="16">
        <v>42.89059054117412</v>
      </c>
      <c r="AI261" s="16">
        <v>45.323381047422387</v>
      </c>
      <c r="AJ261" s="16">
        <v>11.786028411403503</v>
      </c>
    </row>
    <row r="262" spans="1:36" s="8" customFormat="1">
      <c r="A262" s="12" t="s">
        <v>26</v>
      </c>
      <c r="B262" s="8" t="s">
        <v>34</v>
      </c>
      <c r="C262" s="8" t="s">
        <v>51</v>
      </c>
      <c r="D262" s="8" t="s">
        <v>20</v>
      </c>
      <c r="E262" s="13" t="s">
        <v>73</v>
      </c>
      <c r="F262" s="22">
        <v>50.585000000000001</v>
      </c>
      <c r="G262" s="22">
        <v>0.78400000000000003</v>
      </c>
      <c r="H262" s="22">
        <v>3.0529999999999999</v>
      </c>
      <c r="I262" s="22">
        <f t="shared" si="15"/>
        <v>7.737000310710779</v>
      </c>
      <c r="J262" s="22">
        <v>14.708</v>
      </c>
      <c r="K262" s="22">
        <v>0.22900000000000001</v>
      </c>
      <c r="L262" s="22">
        <v>21.225000000000001</v>
      </c>
      <c r="M262" s="22">
        <v>0.35699999999999998</v>
      </c>
      <c r="N262" s="22" t="s">
        <v>113</v>
      </c>
      <c r="O262" s="22">
        <v>0.437</v>
      </c>
      <c r="P262" s="22" t="s">
        <v>113</v>
      </c>
      <c r="Q262" s="22">
        <v>0</v>
      </c>
      <c r="R262" s="22">
        <f t="shared" si="16"/>
        <v>99.115000310710784</v>
      </c>
      <c r="S262" s="22">
        <v>2.0389790945313448</v>
      </c>
      <c r="T262" s="22">
        <v>5.9023099708360078</v>
      </c>
      <c r="U262" s="22">
        <f t="shared" si="17"/>
        <v>77.214226873608538</v>
      </c>
      <c r="V262" s="14">
        <v>1.8885057579083724</v>
      </c>
      <c r="W262" s="14">
        <v>0.11149424209162762</v>
      </c>
      <c r="X262" s="14">
        <v>2.2019770146172925E-2</v>
      </c>
      <c r="Y262" s="14">
        <v>2.2837635777150561E-2</v>
      </c>
      <c r="Z262" s="14">
        <v>1.2898904861050752E-2</v>
      </c>
      <c r="AA262" s="14">
        <v>5.7283209566770445E-2</v>
      </c>
      <c r="AB262" s="14">
        <v>0.18428358666204789</v>
      </c>
      <c r="AC262" s="14">
        <v>0.81857546921908708</v>
      </c>
      <c r="AD262" s="14">
        <v>0.84901897037771623</v>
      </c>
      <c r="AE262" s="14">
        <v>7.2413155761086112E-3</v>
      </c>
      <c r="AF262" s="14">
        <v>2.5841137813894959E-2</v>
      </c>
      <c r="AG262" s="14">
        <v>0</v>
      </c>
      <c r="AH262" s="16">
        <v>44.470784051434805</v>
      </c>
      <c r="AI262" s="16">
        <v>42.876183208543516</v>
      </c>
      <c r="AJ262" s="16">
        <v>12.653032740021676</v>
      </c>
    </row>
    <row r="263" spans="1:36" s="8" customFormat="1">
      <c r="A263" s="12" t="s">
        <v>26</v>
      </c>
      <c r="B263" s="8" t="s">
        <v>34</v>
      </c>
      <c r="C263" s="8" t="s">
        <v>51</v>
      </c>
      <c r="D263" s="8" t="s">
        <v>20</v>
      </c>
      <c r="E263" s="13" t="s">
        <v>73</v>
      </c>
      <c r="F263" s="22">
        <v>51.581000000000003</v>
      </c>
      <c r="G263" s="22">
        <v>0.81799999999999995</v>
      </c>
      <c r="H263" s="22">
        <v>2.609</v>
      </c>
      <c r="I263" s="22">
        <f t="shared" si="15"/>
        <v>6.9200001316455362</v>
      </c>
      <c r="J263" s="22">
        <v>14.726000000000001</v>
      </c>
      <c r="K263" s="22">
        <v>0.20599999999999999</v>
      </c>
      <c r="L263" s="22">
        <v>21.925000000000001</v>
      </c>
      <c r="M263" s="22">
        <v>0.36799999999999999</v>
      </c>
      <c r="N263" s="22" t="s">
        <v>113</v>
      </c>
      <c r="O263" s="22">
        <v>0.39100000000000001</v>
      </c>
      <c r="P263" s="22" t="s">
        <v>113</v>
      </c>
      <c r="Q263" s="22">
        <v>1.2999999999999999E-2</v>
      </c>
      <c r="R263" s="22">
        <f t="shared" si="16"/>
        <v>99.557000131645552</v>
      </c>
      <c r="S263" s="22">
        <v>0.86389824110536373</v>
      </c>
      <c r="T263" s="22">
        <v>6.142657312466155</v>
      </c>
      <c r="U263" s="22">
        <f t="shared" si="17"/>
        <v>79.138080424433184</v>
      </c>
      <c r="V263" s="14">
        <v>1.9154668964080948</v>
      </c>
      <c r="W263" s="14">
        <v>8.4533103591905245E-2</v>
      </c>
      <c r="X263" s="14">
        <v>2.285274410075273E-2</v>
      </c>
      <c r="Y263" s="14">
        <v>2.9653378972948258E-2</v>
      </c>
      <c r="Z263" s="14">
        <v>1.1479857422222439E-2</v>
      </c>
      <c r="AA263" s="14">
        <v>2.414156912662874E-2</v>
      </c>
      <c r="AB263" s="14">
        <v>0.19076964189443996</v>
      </c>
      <c r="AC263" s="14">
        <v>0.81522639941168551</v>
      </c>
      <c r="AD263" s="14">
        <v>0.87236379192882141</v>
      </c>
      <c r="AE263" s="14">
        <v>6.4794411056658145E-3</v>
      </c>
      <c r="AF263" s="14">
        <v>2.6495954484221394E-2</v>
      </c>
      <c r="AG263" s="14">
        <v>0</v>
      </c>
      <c r="AH263" s="16">
        <v>45.850148418547775</v>
      </c>
      <c r="AI263" s="16">
        <v>42.847091722020807</v>
      </c>
      <c r="AJ263" s="16">
        <v>11.302759859431415</v>
      </c>
    </row>
    <row r="264" spans="1:36" s="8" customFormat="1">
      <c r="A264" s="12" t="s">
        <v>26</v>
      </c>
      <c r="B264" s="8" t="s">
        <v>34</v>
      </c>
      <c r="C264" s="8" t="s">
        <v>51</v>
      </c>
      <c r="D264" s="8" t="s">
        <v>20</v>
      </c>
      <c r="E264" s="13" t="s">
        <v>73</v>
      </c>
      <c r="F264" s="22">
        <v>51.99</v>
      </c>
      <c r="G264" s="22">
        <v>0.81299999999999994</v>
      </c>
      <c r="H264" s="22">
        <v>2.6219999999999999</v>
      </c>
      <c r="I264" s="22">
        <f t="shared" si="15"/>
        <v>7.259000195307169</v>
      </c>
      <c r="J264" s="22">
        <v>15.685</v>
      </c>
      <c r="K264" s="22">
        <v>0.21299999999999999</v>
      </c>
      <c r="L264" s="22">
        <v>20.763999999999999</v>
      </c>
      <c r="M264" s="22">
        <v>0.43</v>
      </c>
      <c r="N264" s="22" t="s">
        <v>113</v>
      </c>
      <c r="O264" s="22">
        <v>0.46300000000000002</v>
      </c>
      <c r="P264" s="22" t="s">
        <v>113</v>
      </c>
      <c r="Q264" s="22">
        <v>1.9E-2</v>
      </c>
      <c r="R264" s="22">
        <f t="shared" si="16"/>
        <v>100.25800019530716</v>
      </c>
      <c r="S264" s="22">
        <v>1.2816653349500962</v>
      </c>
      <c r="T264" s="22">
        <v>6.105747072069148</v>
      </c>
      <c r="U264" s="22">
        <f t="shared" si="17"/>
        <v>79.388962257944087</v>
      </c>
      <c r="V264" s="14">
        <v>1.9115169395181821</v>
      </c>
      <c r="W264" s="14">
        <v>8.8483060481817866E-2</v>
      </c>
      <c r="X264" s="14">
        <v>2.2487907115733102E-2</v>
      </c>
      <c r="Y264" s="14">
        <v>2.5134835764898042E-2</v>
      </c>
      <c r="Z264" s="14">
        <v>1.3459042613795187E-2</v>
      </c>
      <c r="AA264" s="14">
        <v>3.5461000378180001E-2</v>
      </c>
      <c r="AB264" s="14">
        <v>0.18774363713967321</v>
      </c>
      <c r="AC264" s="14">
        <v>0.85970885930640095</v>
      </c>
      <c r="AD264" s="14">
        <v>0.81797963269403506</v>
      </c>
      <c r="AE264" s="14">
        <v>6.6332042470576367E-3</v>
      </c>
      <c r="AF264" s="14">
        <v>3.0653046660073006E-2</v>
      </c>
      <c r="AG264" s="14">
        <v>0</v>
      </c>
      <c r="AH264" s="16">
        <v>43.027573637319797</v>
      </c>
      <c r="AI264" s="16">
        <v>45.222625077633097</v>
      </c>
      <c r="AJ264" s="16">
        <v>11.749801285047104</v>
      </c>
    </row>
    <row r="265" spans="1:36" s="8" customFormat="1">
      <c r="A265" s="12" t="s">
        <v>62</v>
      </c>
      <c r="B265" s="8" t="s">
        <v>34</v>
      </c>
      <c r="C265" s="8" t="s">
        <v>68</v>
      </c>
      <c r="D265" s="8" t="s">
        <v>52</v>
      </c>
      <c r="E265" s="13" t="s">
        <v>73</v>
      </c>
      <c r="F265" s="22">
        <v>51.039000000000001</v>
      </c>
      <c r="G265" s="22">
        <v>0.70299999999999996</v>
      </c>
      <c r="H265" s="22">
        <v>3.5350000000000001</v>
      </c>
      <c r="I265" s="22">
        <f t="shared" si="15"/>
        <v>5.5060004068936568</v>
      </c>
      <c r="J265" s="22">
        <v>15.757</v>
      </c>
      <c r="K265" s="22">
        <v>0.13900000000000001</v>
      </c>
      <c r="L265" s="22">
        <v>22.094000000000001</v>
      </c>
      <c r="M265" s="22">
        <v>0.434</v>
      </c>
      <c r="N265" s="22" t="s">
        <v>113</v>
      </c>
      <c r="O265" s="22">
        <v>0.48699999999999999</v>
      </c>
      <c r="P265" s="22" t="s">
        <v>113</v>
      </c>
      <c r="Q265" s="22">
        <v>2.5000000000000001E-2</v>
      </c>
      <c r="R265" s="22">
        <f t="shared" si="16"/>
        <v>99.719000406893656</v>
      </c>
      <c r="S265" s="22">
        <v>2.6701605379726319</v>
      </c>
      <c r="T265" s="22">
        <v>3.1033677570188352</v>
      </c>
      <c r="U265" s="22">
        <f t="shared" si="17"/>
        <v>83.610333760025568</v>
      </c>
      <c r="V265" s="14">
        <v>1.8752713974395585</v>
      </c>
      <c r="W265" s="14">
        <v>0.12472860256044149</v>
      </c>
      <c r="X265" s="14">
        <v>1.943199801850776E-2</v>
      </c>
      <c r="Y265" s="14">
        <v>2.834740041606254E-2</v>
      </c>
      <c r="Z265" s="14">
        <v>1.4147046391238791E-2</v>
      </c>
      <c r="AA265" s="14">
        <v>7.3827363197025195E-2</v>
      </c>
      <c r="AB265" s="14">
        <v>9.5359353975490224E-2</v>
      </c>
      <c r="AC265" s="14">
        <v>0.86306608999889856</v>
      </c>
      <c r="AD265" s="14">
        <v>0.86978008352199199</v>
      </c>
      <c r="AE265" s="14">
        <v>4.3257578666444285E-3</v>
      </c>
      <c r="AF265" s="14">
        <v>3.0917086392096192E-2</v>
      </c>
      <c r="AG265" s="14">
        <v>0</v>
      </c>
      <c r="AH265" s="16">
        <v>45.728971763727209</v>
      </c>
      <c r="AI265" s="16">
        <v>45.375981362985726</v>
      </c>
      <c r="AJ265" s="16">
        <v>8.8950468732870682</v>
      </c>
    </row>
    <row r="266" spans="1:36" s="8" customFormat="1">
      <c r="A266" s="12" t="s">
        <v>62</v>
      </c>
      <c r="B266" s="8" t="s">
        <v>34</v>
      </c>
      <c r="C266" s="8" t="s">
        <v>68</v>
      </c>
      <c r="D266" s="8" t="s">
        <v>52</v>
      </c>
      <c r="E266" s="13" t="s">
        <v>73</v>
      </c>
      <c r="F266" s="22">
        <v>53.593000000000004</v>
      </c>
      <c r="G266" s="22">
        <v>0.159</v>
      </c>
      <c r="H266" s="22">
        <v>1.351</v>
      </c>
      <c r="I266" s="22">
        <f t="shared" si="15"/>
        <v>4.6530002560102037</v>
      </c>
      <c r="J266" s="22">
        <v>16.818999999999999</v>
      </c>
      <c r="K266" s="22">
        <v>0.128</v>
      </c>
      <c r="L266" s="22">
        <v>22.346</v>
      </c>
      <c r="M266" s="22">
        <v>0.499</v>
      </c>
      <c r="N266" s="22" t="s">
        <v>113</v>
      </c>
      <c r="O266" s="22">
        <v>0.33300000000000002</v>
      </c>
      <c r="P266" s="22" t="s">
        <v>113</v>
      </c>
      <c r="Q266" s="22">
        <v>3.4000000000000002E-2</v>
      </c>
      <c r="R266" s="22">
        <f t="shared" si="16"/>
        <v>99.915000256010202</v>
      </c>
      <c r="S266" s="22">
        <v>1.6800172065324859</v>
      </c>
      <c r="T266" s="22">
        <v>3.1413068071094865</v>
      </c>
      <c r="U266" s="22">
        <f t="shared" si="17"/>
        <v>86.565401228462832</v>
      </c>
      <c r="V266" s="14">
        <v>1.9563082317390181</v>
      </c>
      <c r="W266" s="14">
        <v>4.3691768260981867E-2</v>
      </c>
      <c r="X266" s="14">
        <v>4.3664299563981454E-3</v>
      </c>
      <c r="Y266" s="14">
        <v>1.4430196340538118E-2</v>
      </c>
      <c r="Z266" s="14">
        <v>9.6105510732601949E-3</v>
      </c>
      <c r="AA266" s="14">
        <v>4.6148857644613468E-2</v>
      </c>
      <c r="AB266" s="14">
        <v>9.5897581163382581E-2</v>
      </c>
      <c r="AC266" s="14">
        <v>0.91524619080982883</v>
      </c>
      <c r="AD266" s="14">
        <v>0.87398130850896416</v>
      </c>
      <c r="AE266" s="14">
        <v>3.9575336539442469E-3</v>
      </c>
      <c r="AF266" s="14">
        <v>3.5316415418763014E-2</v>
      </c>
      <c r="AG266" s="14">
        <v>4.656801803221263E-5</v>
      </c>
      <c r="AH266" s="16">
        <v>45.254134654593308</v>
      </c>
      <c r="AI266" s="16">
        <v>47.39080110497212</v>
      </c>
      <c r="AJ266" s="16">
        <v>7.3550642404345776</v>
      </c>
    </row>
    <row r="267" spans="1:36" s="8" customFormat="1">
      <c r="A267" s="12" t="s">
        <v>62</v>
      </c>
      <c r="B267" s="8" t="s">
        <v>34</v>
      </c>
      <c r="C267" s="8" t="s">
        <v>68</v>
      </c>
      <c r="D267" s="8" t="s">
        <v>52</v>
      </c>
      <c r="E267" s="13" t="s">
        <v>73</v>
      </c>
      <c r="F267" s="22">
        <v>52.116999999999997</v>
      </c>
      <c r="G267" s="22">
        <v>0.40600000000000003</v>
      </c>
      <c r="H267" s="22">
        <v>2.5739999999999998</v>
      </c>
      <c r="I267" s="22">
        <f t="shared" si="15"/>
        <v>5.374000349229739</v>
      </c>
      <c r="J267" s="22">
        <v>16.204000000000001</v>
      </c>
      <c r="K267" s="22">
        <v>0.16</v>
      </c>
      <c r="L267" s="22">
        <v>21.977</v>
      </c>
      <c r="M267" s="22">
        <v>0.46300000000000002</v>
      </c>
      <c r="N267" s="22" t="s">
        <v>113</v>
      </c>
      <c r="O267" s="22">
        <v>0.46100000000000002</v>
      </c>
      <c r="P267" s="22" t="s">
        <v>113</v>
      </c>
      <c r="Q267" s="22">
        <v>2.5000000000000001E-2</v>
      </c>
      <c r="R267" s="22">
        <f t="shared" si="16"/>
        <v>99.761000349229732</v>
      </c>
      <c r="S267" s="22">
        <v>2.2917522913503205</v>
      </c>
      <c r="T267" s="22">
        <v>3.311862585481486</v>
      </c>
      <c r="U267" s="22">
        <f t="shared" si="17"/>
        <v>84.313683682442559</v>
      </c>
      <c r="V267" s="14">
        <v>1.911163797376052</v>
      </c>
      <c r="W267" s="14">
        <v>8.883620262394798E-2</v>
      </c>
      <c r="X267" s="14">
        <v>1.1200687865922078E-2</v>
      </c>
      <c r="Y267" s="14">
        <v>2.2409377924830373E-2</v>
      </c>
      <c r="Z267" s="14">
        <v>1.3365778834889451E-2</v>
      </c>
      <c r="AA267" s="14">
        <v>6.3241794875716337E-2</v>
      </c>
      <c r="AB267" s="14">
        <v>0.10156846620063076</v>
      </c>
      <c r="AC267" s="14">
        <v>0.88582775096141697</v>
      </c>
      <c r="AD267" s="14">
        <v>0.86349543515064353</v>
      </c>
      <c r="AE267" s="14">
        <v>4.969628415959805E-3</v>
      </c>
      <c r="AF267" s="14">
        <v>3.2918978456363976E-2</v>
      </c>
      <c r="AG267" s="14">
        <v>0</v>
      </c>
      <c r="AH267" s="16">
        <v>45.111558779718131</v>
      </c>
      <c r="AI267" s="16">
        <v>46.278265094974088</v>
      </c>
      <c r="AJ267" s="16">
        <v>8.6101761253077811</v>
      </c>
    </row>
    <row r="268" spans="1:36" s="8" customFormat="1">
      <c r="A268" s="12" t="s">
        <v>62</v>
      </c>
      <c r="B268" s="8" t="s">
        <v>34</v>
      </c>
      <c r="C268" s="8" t="s">
        <v>68</v>
      </c>
      <c r="D268" s="8" t="s">
        <v>52</v>
      </c>
      <c r="E268" s="13" t="s">
        <v>73</v>
      </c>
      <c r="F268" s="22">
        <v>51.661999999999999</v>
      </c>
      <c r="G268" s="22">
        <v>0.70899999999999996</v>
      </c>
      <c r="H268" s="22">
        <v>3.0259999999999998</v>
      </c>
      <c r="I268" s="22">
        <f t="shared" ref="I268:I296" si="18">T268+S268*0.69943/0.77731</f>
        <v>5.4600002914069243</v>
      </c>
      <c r="J268" s="22">
        <v>15.952</v>
      </c>
      <c r="K268" s="22">
        <v>0.15</v>
      </c>
      <c r="L268" s="22">
        <v>22.018999999999998</v>
      </c>
      <c r="M268" s="22">
        <v>0.39900000000000002</v>
      </c>
      <c r="N268" s="22" t="s">
        <v>113</v>
      </c>
      <c r="O268" s="22">
        <v>0.43</v>
      </c>
      <c r="P268" s="22" t="s">
        <v>113</v>
      </c>
      <c r="Q268" s="22">
        <v>2.7E-2</v>
      </c>
      <c r="R268" s="22">
        <f t="shared" si="16"/>
        <v>99.834000291406952</v>
      </c>
      <c r="S268" s="22">
        <v>1.91230130622787</v>
      </c>
      <c r="T268" s="22">
        <v>3.7392956785562483</v>
      </c>
      <c r="U268" s="22">
        <f t="shared" si="17"/>
        <v>83.891878629908447</v>
      </c>
      <c r="V268" s="14">
        <v>1.8963935692090876</v>
      </c>
      <c r="W268" s="14">
        <v>0.10360643079091236</v>
      </c>
      <c r="X268" s="14">
        <v>1.9579592718004545E-2</v>
      </c>
      <c r="Y268" s="14">
        <v>2.7306306942115055E-2</v>
      </c>
      <c r="Z268" s="14">
        <v>1.247959691348428E-2</v>
      </c>
      <c r="AA268" s="14">
        <v>5.2824037426056916E-2</v>
      </c>
      <c r="AB268" s="14">
        <v>0.11479293241119762</v>
      </c>
      <c r="AC268" s="14">
        <v>0.87293306769857371</v>
      </c>
      <c r="AD268" s="14">
        <v>0.86602012922651872</v>
      </c>
      <c r="AE268" s="14">
        <v>4.6637359212954544E-3</v>
      </c>
      <c r="AF268" s="14">
        <v>2.8397297524677467E-2</v>
      </c>
      <c r="AG268" s="14">
        <v>0</v>
      </c>
      <c r="AH268" s="16">
        <v>45.42293508647289</v>
      </c>
      <c r="AI268" s="16">
        <v>45.785520140648693</v>
      </c>
      <c r="AJ268" s="16">
        <v>8.7915447728784226</v>
      </c>
    </row>
    <row r="269" spans="1:36" s="8" customFormat="1">
      <c r="A269" s="12" t="s">
        <v>62</v>
      </c>
      <c r="B269" s="8" t="s">
        <v>34</v>
      </c>
      <c r="C269" s="8" t="s">
        <v>68</v>
      </c>
      <c r="D269" s="8" t="s">
        <v>52</v>
      </c>
      <c r="E269" s="13" t="s">
        <v>73</v>
      </c>
      <c r="F269" s="22">
        <v>51.767000000000003</v>
      </c>
      <c r="G269" s="22">
        <v>0.44400000000000001</v>
      </c>
      <c r="H269" s="22">
        <v>3.121</v>
      </c>
      <c r="I269" s="22">
        <f t="shared" si="18"/>
        <v>5.0740003498766555</v>
      </c>
      <c r="J269" s="22">
        <v>15.711</v>
      </c>
      <c r="K269" s="22">
        <v>0.13600000000000001</v>
      </c>
      <c r="L269" s="22">
        <v>22.513000000000002</v>
      </c>
      <c r="M269" s="22">
        <v>0.49199999999999999</v>
      </c>
      <c r="N269" s="22" t="s">
        <v>113</v>
      </c>
      <c r="O269" s="22">
        <v>0.45300000000000001</v>
      </c>
      <c r="P269" s="22" t="s">
        <v>113</v>
      </c>
      <c r="Q269" s="22">
        <v>2.4E-2</v>
      </c>
      <c r="R269" s="22">
        <f t="shared" si="16"/>
        <v>99.735000349876671</v>
      </c>
      <c r="S269" s="22">
        <v>2.2959975576798235</v>
      </c>
      <c r="T269" s="22">
        <v>3.0080426601930048</v>
      </c>
      <c r="U269" s="22">
        <f t="shared" si="17"/>
        <v>84.661584294615793</v>
      </c>
      <c r="V269" s="14">
        <v>1.8994185563998724</v>
      </c>
      <c r="W269" s="14">
        <v>0.10058144360012755</v>
      </c>
      <c r="X269" s="14">
        <v>1.2256058035317185E-2</v>
      </c>
      <c r="Y269" s="14">
        <v>3.4382316860131296E-2</v>
      </c>
      <c r="Z269" s="14">
        <v>1.3141372465006351E-2</v>
      </c>
      <c r="AA269" s="14">
        <v>6.3395307426555095E-2</v>
      </c>
      <c r="AB269" s="14">
        <v>9.2303836831859915E-2</v>
      </c>
      <c r="AC269" s="14">
        <v>0.85936973193231814</v>
      </c>
      <c r="AD269" s="14">
        <v>0.88506300247961556</v>
      </c>
      <c r="AE269" s="14">
        <v>4.2266084847734304E-3</v>
      </c>
      <c r="AF269" s="14">
        <v>3.5000934426661211E-2</v>
      </c>
      <c r="AG269" s="14">
        <v>9.3617322347330518E-5</v>
      </c>
      <c r="AH269" s="16">
        <v>46.579030245992932</v>
      </c>
      <c r="AI269" s="16">
        <v>45.226846703591832</v>
      </c>
      <c r="AJ269" s="16">
        <v>8.1941230504152305</v>
      </c>
    </row>
    <row r="270" spans="1:36" s="8" customFormat="1">
      <c r="A270" s="12" t="s">
        <v>63</v>
      </c>
      <c r="B270" s="8" t="s">
        <v>34</v>
      </c>
      <c r="C270" s="8" t="s">
        <v>68</v>
      </c>
      <c r="D270" s="8" t="s">
        <v>52</v>
      </c>
      <c r="E270" s="13" t="s">
        <v>73</v>
      </c>
      <c r="F270" s="22">
        <v>51.496000000000002</v>
      </c>
      <c r="G270" s="22">
        <v>0.53900000000000003</v>
      </c>
      <c r="H270" s="22">
        <v>3.45</v>
      </c>
      <c r="I270" s="22">
        <f t="shared" si="18"/>
        <v>5.1730004031267338</v>
      </c>
      <c r="J270" s="22">
        <v>15.756</v>
      </c>
      <c r="K270" s="22">
        <v>0.14899999999999999</v>
      </c>
      <c r="L270" s="22">
        <v>22.420999999999999</v>
      </c>
      <c r="M270" s="22">
        <v>0.49399999999999999</v>
      </c>
      <c r="N270" s="22" t="s">
        <v>113</v>
      </c>
      <c r="O270" s="22">
        <v>0.52200000000000002</v>
      </c>
      <c r="P270" s="22" t="s">
        <v>113</v>
      </c>
      <c r="Q270" s="22">
        <v>2.9000000000000001E-2</v>
      </c>
      <c r="R270" s="22">
        <f t="shared" si="16"/>
        <v>100.02900040312674</v>
      </c>
      <c r="S270" s="22">
        <v>2.6454408351334284</v>
      </c>
      <c r="T270" s="22">
        <v>2.7926107473685753</v>
      </c>
      <c r="U270" s="22">
        <f t="shared" si="17"/>
        <v>84.446575323466263</v>
      </c>
      <c r="V270" s="14">
        <v>1.884109866918432</v>
      </c>
      <c r="W270" s="14">
        <v>0.11589013308156804</v>
      </c>
      <c r="X270" s="14">
        <v>1.4836164929719691E-2</v>
      </c>
      <c r="Y270" s="14">
        <v>3.2877189031232074E-2</v>
      </c>
      <c r="Z270" s="14">
        <v>1.5100039188711077E-2</v>
      </c>
      <c r="AA270" s="14">
        <v>7.2836453669543069E-2</v>
      </c>
      <c r="AB270" s="14">
        <v>8.5449832666201306E-2</v>
      </c>
      <c r="AC270" s="14">
        <v>0.85938396394022964</v>
      </c>
      <c r="AD270" s="14">
        <v>0.87894326526244015</v>
      </c>
      <c r="AE270" s="14">
        <v>4.6174736878761714E-3</v>
      </c>
      <c r="AF270" s="14">
        <v>3.5043424043705876E-2</v>
      </c>
      <c r="AG270" s="14">
        <v>0</v>
      </c>
      <c r="AH270" s="16">
        <v>46.342771369153937</v>
      </c>
      <c r="AI270" s="16">
        <v>45.311496353871867</v>
      </c>
      <c r="AJ270" s="16">
        <v>8.3457322769741928</v>
      </c>
    </row>
    <row r="271" spans="1:36" s="8" customFormat="1">
      <c r="A271" s="12" t="s">
        <v>63</v>
      </c>
      <c r="B271" s="8" t="s">
        <v>34</v>
      </c>
      <c r="C271" s="8" t="s">
        <v>68</v>
      </c>
      <c r="D271" s="8" t="s">
        <v>52</v>
      </c>
      <c r="E271" s="13" t="s">
        <v>73</v>
      </c>
      <c r="F271" s="22">
        <v>54.16</v>
      </c>
      <c r="G271" s="22">
        <v>9.0999999999999998E-2</v>
      </c>
      <c r="H271" s="22">
        <v>0.85799999999999998</v>
      </c>
      <c r="I271" s="22">
        <f t="shared" si="18"/>
        <v>4.2520001635453069</v>
      </c>
      <c r="J271" s="22">
        <v>16.847000000000001</v>
      </c>
      <c r="K271" s="22">
        <v>0.11799999999999999</v>
      </c>
      <c r="L271" s="22">
        <v>22.98</v>
      </c>
      <c r="M271" s="22">
        <v>0.41599999999999998</v>
      </c>
      <c r="N271" s="22" t="s">
        <v>113</v>
      </c>
      <c r="O271" s="22">
        <v>0.26400000000000001</v>
      </c>
      <c r="P271" s="22">
        <v>1.6E-2</v>
      </c>
      <c r="Q271" s="22">
        <v>2.4E-2</v>
      </c>
      <c r="R271" s="22">
        <f t="shared" si="16"/>
        <v>100.02600016354531</v>
      </c>
      <c r="S271" s="22">
        <v>1.0732342903865042</v>
      </c>
      <c r="T271" s="22">
        <v>3.2862950269523998</v>
      </c>
      <c r="U271" s="22">
        <f t="shared" si="17"/>
        <v>87.597484460631136</v>
      </c>
      <c r="V271" s="14">
        <v>1.975202056612098</v>
      </c>
      <c r="W271" s="14">
        <v>2.4797943387901977E-2</v>
      </c>
      <c r="X271" s="14">
        <v>2.4967463599284328E-3</v>
      </c>
      <c r="Y271" s="14">
        <v>1.2080780430627019E-2</v>
      </c>
      <c r="Z271" s="14">
        <v>7.6122254792280507E-3</v>
      </c>
      <c r="AA271" s="14">
        <v>2.9454077487609139E-2</v>
      </c>
      <c r="AB271" s="14">
        <v>0.10023225630239091</v>
      </c>
      <c r="AC271" s="14">
        <v>0.91593360831923842</v>
      </c>
      <c r="AD271" s="14">
        <v>0.89795802090280197</v>
      </c>
      <c r="AE271" s="14">
        <v>3.6450233425451258E-3</v>
      </c>
      <c r="AF271" s="14">
        <v>2.9415285043821616E-2</v>
      </c>
      <c r="AG271" s="14">
        <v>0</v>
      </c>
      <c r="AH271" s="16">
        <v>46.201286389932129</v>
      </c>
      <c r="AI271" s="16">
        <v>47.12615731142472</v>
      </c>
      <c r="AJ271" s="16">
        <v>6.6725562986431468</v>
      </c>
    </row>
    <row r="272" spans="1:36" s="8" customFormat="1">
      <c r="A272" s="12" t="s">
        <v>63</v>
      </c>
      <c r="B272" s="8" t="s">
        <v>34</v>
      </c>
      <c r="C272" s="8" t="s">
        <v>68</v>
      </c>
      <c r="D272" s="8" t="s">
        <v>52</v>
      </c>
      <c r="E272" s="13" t="s">
        <v>73</v>
      </c>
      <c r="F272" s="22">
        <v>51.345999999999997</v>
      </c>
      <c r="G272" s="22">
        <v>0.63900000000000001</v>
      </c>
      <c r="H272" s="22">
        <v>3.3559999999999999</v>
      </c>
      <c r="I272" s="22">
        <f t="shared" si="18"/>
        <v>5.2400004155506696</v>
      </c>
      <c r="J272" s="22">
        <v>15.635</v>
      </c>
      <c r="K272" s="22">
        <v>0.12</v>
      </c>
      <c r="L272" s="22">
        <v>22.446999999999999</v>
      </c>
      <c r="M272" s="22">
        <v>0.52300000000000002</v>
      </c>
      <c r="N272" s="22" t="s">
        <v>113</v>
      </c>
      <c r="O272" s="22">
        <v>0.55600000000000005</v>
      </c>
      <c r="P272" s="22" t="s">
        <v>113</v>
      </c>
      <c r="Q272" s="22">
        <v>2.5999999999999999E-2</v>
      </c>
      <c r="R272" s="22">
        <f t="shared" si="16"/>
        <v>99.888000415550664</v>
      </c>
      <c r="S272" s="22">
        <v>2.7269705010166154</v>
      </c>
      <c r="T272" s="22">
        <v>2.7862496886514259</v>
      </c>
      <c r="U272" s="22">
        <f t="shared" si="17"/>
        <v>84.174377634033803</v>
      </c>
      <c r="V272" s="14">
        <v>1.8825394424585122</v>
      </c>
      <c r="W272" s="14">
        <v>0.11746055754148776</v>
      </c>
      <c r="X272" s="14">
        <v>1.7625379854655912E-2</v>
      </c>
      <c r="Y272" s="14">
        <v>2.755518227620582E-2</v>
      </c>
      <c r="Z272" s="14">
        <v>1.6117107509355008E-2</v>
      </c>
      <c r="AA272" s="14">
        <v>7.5237770741894347E-2</v>
      </c>
      <c r="AB272" s="14">
        <v>8.5432985717775731E-2</v>
      </c>
      <c r="AC272" s="14">
        <v>0.85456263323436954</v>
      </c>
      <c r="AD272" s="14">
        <v>0.88179759616065967</v>
      </c>
      <c r="AE272" s="14">
        <v>3.7265259247314156E-3</v>
      </c>
      <c r="AF272" s="14">
        <v>3.7177999198392785E-2</v>
      </c>
      <c r="AG272" s="14">
        <v>0</v>
      </c>
      <c r="AH272" s="16">
        <v>46.483036003935894</v>
      </c>
      <c r="AI272" s="16">
        <v>45.047373480267638</v>
      </c>
      <c r="AJ272" s="16">
        <v>8.4695905157964795</v>
      </c>
    </row>
    <row r="273" spans="1:36" s="8" customFormat="1">
      <c r="A273" s="12" t="s">
        <v>63</v>
      </c>
      <c r="B273" s="8" t="s">
        <v>34</v>
      </c>
      <c r="C273" s="8" t="s">
        <v>68</v>
      </c>
      <c r="D273" s="8" t="s">
        <v>52</v>
      </c>
      <c r="E273" s="13" t="s">
        <v>73</v>
      </c>
      <c r="F273" s="22">
        <v>52.05</v>
      </c>
      <c r="G273" s="22">
        <v>0.54500000000000004</v>
      </c>
      <c r="H273" s="22">
        <v>3.371</v>
      </c>
      <c r="I273" s="22">
        <f t="shared" si="18"/>
        <v>5.149000313718731</v>
      </c>
      <c r="J273" s="22">
        <v>15.765000000000001</v>
      </c>
      <c r="K273" s="22">
        <v>0.128</v>
      </c>
      <c r="L273" s="22">
        <v>22.448</v>
      </c>
      <c r="M273" s="22">
        <v>0.51900000000000002</v>
      </c>
      <c r="N273" s="22" t="s">
        <v>113</v>
      </c>
      <c r="O273" s="22">
        <v>0.63100000000000001</v>
      </c>
      <c r="P273" s="22" t="s">
        <v>113</v>
      </c>
      <c r="Q273" s="22">
        <v>2.8000000000000001E-2</v>
      </c>
      <c r="R273" s="22">
        <f t="shared" si="16"/>
        <v>100.63400031371874</v>
      </c>
      <c r="S273" s="22">
        <v>2.0587181999696202</v>
      </c>
      <c r="T273" s="22">
        <v>3.2965485626737792</v>
      </c>
      <c r="U273" s="22">
        <f t="shared" si="17"/>
        <v>84.515030804232993</v>
      </c>
      <c r="V273" s="14">
        <v>1.8938545385262373</v>
      </c>
      <c r="W273" s="14">
        <v>0.10614546147376269</v>
      </c>
      <c r="X273" s="14">
        <v>1.4918410291236353E-2</v>
      </c>
      <c r="Y273" s="14">
        <v>3.8411949165317677E-2</v>
      </c>
      <c r="Z273" s="14">
        <v>1.815223427762765E-2</v>
      </c>
      <c r="AA273" s="14">
        <v>5.6369061019819637E-2</v>
      </c>
      <c r="AB273" s="14">
        <v>0.10031212874998197</v>
      </c>
      <c r="AC273" s="14">
        <v>0.85512264195323562</v>
      </c>
      <c r="AD273" s="14">
        <v>0.87513826823737928</v>
      </c>
      <c r="AE273" s="14">
        <v>3.9447663780146375E-3</v>
      </c>
      <c r="AF273" s="14">
        <v>3.6613403363653395E-2</v>
      </c>
      <c r="AG273" s="14">
        <v>1.3925335920352965E-4</v>
      </c>
      <c r="AH273" s="16">
        <v>46.37864978770348</v>
      </c>
      <c r="AI273" s="16">
        <v>45.317905725415429</v>
      </c>
      <c r="AJ273" s="16">
        <v>8.3034444868810962</v>
      </c>
    </row>
    <row r="274" spans="1:36" s="8" customFormat="1">
      <c r="A274" s="12" t="s">
        <v>63</v>
      </c>
      <c r="B274" s="8" t="s">
        <v>34</v>
      </c>
      <c r="C274" s="8" t="s">
        <v>68</v>
      </c>
      <c r="D274" s="8" t="s">
        <v>52</v>
      </c>
      <c r="E274" s="13" t="s">
        <v>73</v>
      </c>
      <c r="F274" s="22">
        <v>53.103000000000002</v>
      </c>
      <c r="G274" s="22">
        <v>0.26800000000000002</v>
      </c>
      <c r="H274" s="22">
        <v>1.883</v>
      </c>
      <c r="I274" s="22">
        <f t="shared" si="18"/>
        <v>4.7470002258377493</v>
      </c>
      <c r="J274" s="22">
        <v>16.318000000000001</v>
      </c>
      <c r="K274" s="22">
        <v>0.151</v>
      </c>
      <c r="L274" s="22">
        <v>22.331</v>
      </c>
      <c r="M274" s="22">
        <v>0.52700000000000002</v>
      </c>
      <c r="N274" s="22" t="s">
        <v>113</v>
      </c>
      <c r="O274" s="22">
        <v>0.45600000000000002</v>
      </c>
      <c r="P274" s="22" t="s">
        <v>113</v>
      </c>
      <c r="Q274" s="22">
        <v>2.7E-2</v>
      </c>
      <c r="R274" s="22">
        <f t="shared" si="16"/>
        <v>99.811000225837759</v>
      </c>
      <c r="S274" s="22">
        <v>1.4820163367706716</v>
      </c>
      <c r="T274" s="22">
        <v>3.4134696055864846</v>
      </c>
      <c r="U274" s="22">
        <f t="shared" si="17"/>
        <v>85.970304727803054</v>
      </c>
      <c r="V274" s="14">
        <v>1.9437194615593814</v>
      </c>
      <c r="W274" s="14">
        <v>5.6280538440618644E-2</v>
      </c>
      <c r="X274" s="14">
        <v>7.3798830562387067E-3</v>
      </c>
      <c r="Y274" s="14">
        <v>2.4950231364754716E-2</v>
      </c>
      <c r="Z274" s="14">
        <v>1.3196361757253996E-2</v>
      </c>
      <c r="AA274" s="14">
        <v>4.0821177577662959E-2</v>
      </c>
      <c r="AB274" s="14">
        <v>0.10449094337057338</v>
      </c>
      <c r="AC274" s="14">
        <v>0.89040994219628056</v>
      </c>
      <c r="AD274" s="14">
        <v>0.87578163553242094</v>
      </c>
      <c r="AE274" s="14">
        <v>4.68141245967847E-3</v>
      </c>
      <c r="AF274" s="14">
        <v>3.7400034138423716E-2</v>
      </c>
      <c r="AG274" s="14">
        <v>9.3390577822322418E-5</v>
      </c>
      <c r="AH274" s="16">
        <v>45.816371484847245</v>
      </c>
      <c r="AI274" s="16">
        <v>46.581648929718774</v>
      </c>
      <c r="AJ274" s="16">
        <v>7.601979585433984</v>
      </c>
    </row>
    <row r="275" spans="1:36" s="8" customFormat="1">
      <c r="A275" s="12" t="s">
        <v>63</v>
      </c>
      <c r="B275" s="8" t="s">
        <v>34</v>
      </c>
      <c r="C275" s="8" t="s">
        <v>68</v>
      </c>
      <c r="D275" s="8" t="s">
        <v>52</v>
      </c>
      <c r="E275" s="13" t="s">
        <v>73</v>
      </c>
      <c r="F275" s="22">
        <v>53.597000000000001</v>
      </c>
      <c r="G275" s="22">
        <v>0.19600000000000001</v>
      </c>
      <c r="H275" s="22">
        <v>1.5760000000000001</v>
      </c>
      <c r="I275" s="22">
        <f t="shared" si="18"/>
        <v>4.8670001792235071</v>
      </c>
      <c r="J275" s="22">
        <v>16.867000000000001</v>
      </c>
      <c r="K275" s="22">
        <v>0.159</v>
      </c>
      <c r="L275" s="22">
        <v>21.911999999999999</v>
      </c>
      <c r="M275" s="22">
        <v>0.46100000000000002</v>
      </c>
      <c r="N275" s="22" t="s">
        <v>113</v>
      </c>
      <c r="O275" s="22">
        <v>0.47</v>
      </c>
      <c r="P275" s="22" t="s">
        <v>113</v>
      </c>
      <c r="Q275" s="22">
        <v>2.1000000000000001E-2</v>
      </c>
      <c r="R275" s="22">
        <f t="shared" si="16"/>
        <v>100.12600017922352</v>
      </c>
      <c r="S275" s="22">
        <v>1.1761194261731065</v>
      </c>
      <c r="T275" s="22">
        <v>3.8087181421363012</v>
      </c>
      <c r="U275" s="22">
        <f t="shared" si="17"/>
        <v>86.068021779998347</v>
      </c>
      <c r="V275" s="14">
        <v>1.9541057707950724</v>
      </c>
      <c r="W275" s="14">
        <v>4.5894229204927584E-2</v>
      </c>
      <c r="X275" s="14">
        <v>5.3760564065709528E-3</v>
      </c>
      <c r="Y275" s="14">
        <v>2.1826171879151909E-2</v>
      </c>
      <c r="Z275" s="14">
        <v>1.3548159077157597E-2</v>
      </c>
      <c r="AA275" s="14">
        <v>3.2268369443347572E-2</v>
      </c>
      <c r="AB275" s="14">
        <v>0.11613269489862459</v>
      </c>
      <c r="AC275" s="14">
        <v>0.91675645439797637</v>
      </c>
      <c r="AD275" s="14">
        <v>0.85597827312399744</v>
      </c>
      <c r="AE275" s="14">
        <v>4.9100978077244563E-3</v>
      </c>
      <c r="AF275" s="14">
        <v>3.258782446554221E-2</v>
      </c>
      <c r="AG275" s="14">
        <v>0</v>
      </c>
      <c r="AH275" s="16">
        <v>44.555844347343118</v>
      </c>
      <c r="AI275" s="16">
        <v>47.7195031335349</v>
      </c>
      <c r="AJ275" s="16">
        <v>7.7246525191219719</v>
      </c>
    </row>
    <row r="276" spans="1:36" s="8" customFormat="1">
      <c r="A276" s="12" t="s">
        <v>63</v>
      </c>
      <c r="B276" s="8" t="s">
        <v>34</v>
      </c>
      <c r="C276" s="8" t="s">
        <v>68</v>
      </c>
      <c r="D276" s="8" t="s">
        <v>52</v>
      </c>
      <c r="E276" s="13" t="s">
        <v>73</v>
      </c>
      <c r="F276" s="22">
        <v>51.247999999999998</v>
      </c>
      <c r="G276" s="22">
        <v>0.68200000000000005</v>
      </c>
      <c r="H276" s="22">
        <v>3.7080000000000002</v>
      </c>
      <c r="I276" s="22">
        <f t="shared" si="18"/>
        <v>5.0680003759533454</v>
      </c>
      <c r="J276" s="22">
        <v>15.451000000000001</v>
      </c>
      <c r="K276" s="22">
        <v>0.13700000000000001</v>
      </c>
      <c r="L276" s="22">
        <v>22.530999999999999</v>
      </c>
      <c r="M276" s="22">
        <v>0.53500000000000003</v>
      </c>
      <c r="N276" s="22" t="s">
        <v>113</v>
      </c>
      <c r="O276" s="22">
        <v>0.60399999999999998</v>
      </c>
      <c r="P276" s="22" t="s">
        <v>113</v>
      </c>
      <c r="Q276" s="22">
        <v>2.1000000000000001E-2</v>
      </c>
      <c r="R276" s="22">
        <f t="shared" si="16"/>
        <v>99.985000375953348</v>
      </c>
      <c r="S276" s="22">
        <v>2.4671207550356438</v>
      </c>
      <c r="T276" s="22">
        <v>2.8480646106929211</v>
      </c>
      <c r="U276" s="22">
        <f t="shared" si="17"/>
        <v>84.459167165188759</v>
      </c>
      <c r="V276" s="14">
        <v>1.8773081196429175</v>
      </c>
      <c r="W276" s="14">
        <v>0.12269188035708245</v>
      </c>
      <c r="X276" s="14">
        <v>1.8795036415495847E-2</v>
      </c>
      <c r="Y276" s="14">
        <v>3.7394389518884241E-2</v>
      </c>
      <c r="Z276" s="14">
        <v>1.7493246642638616E-2</v>
      </c>
      <c r="AA276" s="14">
        <v>6.8009104367306936E-2</v>
      </c>
      <c r="AB276" s="14">
        <v>8.7252234585938643E-2</v>
      </c>
      <c r="AC276" s="14">
        <v>0.84376940782764465</v>
      </c>
      <c r="AD276" s="14">
        <v>0.88432568892332952</v>
      </c>
      <c r="AE276" s="14">
        <v>4.2507409366406021E-3</v>
      </c>
      <c r="AF276" s="14">
        <v>3.7997872081739617E-2</v>
      </c>
      <c r="AG276" s="14">
        <v>9.3464604679199993E-5</v>
      </c>
      <c r="AH276" s="16">
        <v>46.954770332290543</v>
      </c>
      <c r="AI276" s="16">
        <v>44.801365892916849</v>
      </c>
      <c r="AJ276" s="16">
        <v>8.2438637747926169</v>
      </c>
    </row>
    <row r="277" spans="1:36" s="8" customFormat="1">
      <c r="A277" s="12" t="s">
        <v>63</v>
      </c>
      <c r="B277" s="8" t="s">
        <v>34</v>
      </c>
      <c r="C277" s="8" t="s">
        <v>68</v>
      </c>
      <c r="D277" s="8" t="s">
        <v>52</v>
      </c>
      <c r="E277" s="13" t="s">
        <v>73</v>
      </c>
      <c r="F277" s="22">
        <v>53.82</v>
      </c>
      <c r="G277" s="22">
        <v>0.14599999999999999</v>
      </c>
      <c r="H277" s="22">
        <v>1.4370000000000001</v>
      </c>
      <c r="I277" s="22">
        <f t="shared" si="18"/>
        <v>4.8250001496309682</v>
      </c>
      <c r="J277" s="22">
        <v>16.632999999999999</v>
      </c>
      <c r="K277" s="22">
        <v>0.154</v>
      </c>
      <c r="L277" s="22">
        <v>22.164000000000001</v>
      </c>
      <c r="M277" s="22">
        <v>0.501</v>
      </c>
      <c r="N277" s="22" t="s">
        <v>113</v>
      </c>
      <c r="O277" s="22">
        <v>0.42399999999999999</v>
      </c>
      <c r="P277" s="22" t="s">
        <v>113</v>
      </c>
      <c r="Q277" s="22">
        <v>2.1999999999999999E-2</v>
      </c>
      <c r="R277" s="22">
        <f t="shared" si="16"/>
        <v>100.12600014963098</v>
      </c>
      <c r="S277" s="22">
        <v>0.98192414417604612</v>
      </c>
      <c r="T277" s="22">
        <v>3.941456641685551</v>
      </c>
      <c r="U277" s="22">
        <f t="shared" si="17"/>
        <v>86.004307406711789</v>
      </c>
      <c r="V277" s="14">
        <v>1.963199567441887</v>
      </c>
      <c r="W277" s="14">
        <v>3.680043255811305E-2</v>
      </c>
      <c r="X277" s="14">
        <v>4.006579565283541E-3</v>
      </c>
      <c r="Y277" s="14">
        <v>2.4977482479440719E-2</v>
      </c>
      <c r="Z277" s="14">
        <v>1.2228169680353403E-2</v>
      </c>
      <c r="AA277" s="14">
        <v>2.6953595503671629E-2</v>
      </c>
      <c r="AB277" s="14">
        <v>0.12023906582006508</v>
      </c>
      <c r="AC277" s="14">
        <v>0.90448191858950866</v>
      </c>
      <c r="AD277" s="14">
        <v>0.86624757939487251</v>
      </c>
      <c r="AE277" s="14">
        <v>4.7580270882221871E-3</v>
      </c>
      <c r="AF277" s="14">
        <v>3.5432789099881234E-2</v>
      </c>
      <c r="AG277" s="14">
        <v>0</v>
      </c>
      <c r="AH277" s="16">
        <v>45.165940400175963</v>
      </c>
      <c r="AI277" s="16">
        <v>47.159469647912964</v>
      </c>
      <c r="AJ277" s="16">
        <v>7.6745899519110727</v>
      </c>
    </row>
    <row r="278" spans="1:36" s="8" customFormat="1">
      <c r="A278" s="12" t="s">
        <v>64</v>
      </c>
      <c r="B278" s="8" t="s">
        <v>34</v>
      </c>
      <c r="C278" s="8" t="s">
        <v>68</v>
      </c>
      <c r="D278" s="8" t="s">
        <v>52</v>
      </c>
      <c r="E278" s="13" t="s">
        <v>73</v>
      </c>
      <c r="F278" s="22">
        <v>52.531999999999996</v>
      </c>
      <c r="G278" s="22">
        <v>0.36499999999999999</v>
      </c>
      <c r="H278" s="22">
        <v>2.6579999999999999</v>
      </c>
      <c r="I278" s="22">
        <f t="shared" si="18"/>
        <v>5.1800003644525425</v>
      </c>
      <c r="J278" s="22">
        <v>15.962</v>
      </c>
      <c r="K278" s="22">
        <v>0.14199999999999999</v>
      </c>
      <c r="L278" s="22">
        <v>22.37</v>
      </c>
      <c r="M278" s="22">
        <v>0.61</v>
      </c>
      <c r="N278" s="22" t="s">
        <v>113</v>
      </c>
      <c r="O278" s="22">
        <v>0.503</v>
      </c>
      <c r="P278" s="22" t="s">
        <v>113</v>
      </c>
      <c r="Q278" s="22">
        <v>3.3000000000000002E-2</v>
      </c>
      <c r="R278" s="22">
        <f t="shared" si="16"/>
        <v>100.35500036445255</v>
      </c>
      <c r="S278" s="22">
        <v>2.3916489764735447</v>
      </c>
      <c r="T278" s="22">
        <v>3.0279747329607418</v>
      </c>
      <c r="U278" s="22">
        <f t="shared" si="17"/>
        <v>84.598812767644745</v>
      </c>
      <c r="V278" s="14">
        <v>1.9142479573734825</v>
      </c>
      <c r="W278" s="14">
        <v>8.5752042626517477E-2</v>
      </c>
      <c r="X278" s="14">
        <v>1.0006156262704166E-2</v>
      </c>
      <c r="Y278" s="14">
        <v>2.8400333526648933E-2</v>
      </c>
      <c r="Z278" s="14">
        <v>1.4491624937792635E-2</v>
      </c>
      <c r="AA278" s="14">
        <v>6.558276255064073E-2</v>
      </c>
      <c r="AB278" s="14">
        <v>9.2277238080161222E-2</v>
      </c>
      <c r="AC278" s="14">
        <v>0.86710184196143425</v>
      </c>
      <c r="AD278" s="14">
        <v>0.87340038121978747</v>
      </c>
      <c r="AE278" s="14">
        <v>4.3827634808201593E-3</v>
      </c>
      <c r="AF278" s="14">
        <v>4.3097387919715929E-2</v>
      </c>
      <c r="AG278" s="14">
        <v>0</v>
      </c>
      <c r="AH278" s="16">
        <v>46.008099522015762</v>
      </c>
      <c r="AI278" s="16">
        <v>45.676311458634189</v>
      </c>
      <c r="AJ278" s="16">
        <v>8.3155890193500444</v>
      </c>
    </row>
    <row r="279" spans="1:36" s="8" customFormat="1">
      <c r="A279" s="12" t="s">
        <v>64</v>
      </c>
      <c r="B279" s="8" t="s">
        <v>34</v>
      </c>
      <c r="C279" s="8" t="s">
        <v>68</v>
      </c>
      <c r="D279" s="8" t="s">
        <v>52</v>
      </c>
      <c r="E279" s="13" t="s">
        <v>73</v>
      </c>
      <c r="F279" s="22">
        <v>50.954999999999998</v>
      </c>
      <c r="G279" s="22">
        <v>0.68600000000000005</v>
      </c>
      <c r="H279" s="22">
        <v>3.968</v>
      </c>
      <c r="I279" s="22">
        <f t="shared" si="18"/>
        <v>5.1950005639550758</v>
      </c>
      <c r="J279" s="22">
        <v>15.494999999999999</v>
      </c>
      <c r="K279" s="22">
        <v>0.127</v>
      </c>
      <c r="L279" s="22">
        <v>21.363</v>
      </c>
      <c r="M279" s="22">
        <v>0.92</v>
      </c>
      <c r="N279" s="22">
        <v>6.3E-2</v>
      </c>
      <c r="O279" s="22">
        <v>0.57399999999999995</v>
      </c>
      <c r="P279" s="22" t="s">
        <v>113</v>
      </c>
      <c r="Q279" s="22">
        <v>0.03</v>
      </c>
      <c r="R279" s="22">
        <f t="shared" si="16"/>
        <v>99.376000563955074</v>
      </c>
      <c r="S279" s="22">
        <v>3.7008455652363499</v>
      </c>
      <c r="T279" s="22">
        <v>1.8649489581694043</v>
      </c>
      <c r="U279" s="22">
        <f t="shared" si="17"/>
        <v>84.169451459313635</v>
      </c>
      <c r="V279" s="14">
        <v>1.8709865484701391</v>
      </c>
      <c r="W279" s="14">
        <v>0.12901345152986088</v>
      </c>
      <c r="X279" s="14">
        <v>1.894995288531642E-2</v>
      </c>
      <c r="Y279" s="14">
        <v>4.2702739053291361E-2</v>
      </c>
      <c r="Z279" s="14">
        <v>1.666366764975926E-2</v>
      </c>
      <c r="AA279" s="14">
        <v>0.10225930416187773</v>
      </c>
      <c r="AB279" s="14">
        <v>5.7268906801796596E-2</v>
      </c>
      <c r="AC279" s="14">
        <v>0.84817210543289867</v>
      </c>
      <c r="AD279" s="14">
        <v>0.84046423254498237</v>
      </c>
      <c r="AE279" s="14">
        <v>3.9497809720460113E-3</v>
      </c>
      <c r="AF279" s="14">
        <v>6.549656799938515E-2</v>
      </c>
      <c r="AG279" s="14">
        <v>2.9510933616343467E-3</v>
      </c>
      <c r="AH279" s="16">
        <v>45.475617039960895</v>
      </c>
      <c r="AI279" s="16">
        <v>45.892672593392582</v>
      </c>
      <c r="AJ279" s="16">
        <v>8.6317103666465318</v>
      </c>
    </row>
    <row r="280" spans="1:36" s="8" customFormat="1">
      <c r="A280" s="12" t="s">
        <v>64</v>
      </c>
      <c r="B280" s="8" t="s">
        <v>34</v>
      </c>
      <c r="C280" s="8" t="s">
        <v>68</v>
      </c>
      <c r="D280" s="8" t="s">
        <v>52</v>
      </c>
      <c r="E280" s="13" t="s">
        <v>73</v>
      </c>
      <c r="F280" s="22">
        <v>51.762</v>
      </c>
      <c r="G280" s="22">
        <v>0.56299999999999994</v>
      </c>
      <c r="H280" s="22">
        <v>3.4060000000000001</v>
      </c>
      <c r="I280" s="22">
        <f t="shared" si="18"/>
        <v>5.2130003277648864</v>
      </c>
      <c r="J280" s="22">
        <v>15.535</v>
      </c>
      <c r="K280" s="22">
        <v>0.125</v>
      </c>
      <c r="L280" s="22">
        <v>22.861999999999998</v>
      </c>
      <c r="M280" s="22">
        <v>0.432</v>
      </c>
      <c r="N280" s="22" t="s">
        <v>113</v>
      </c>
      <c r="O280" s="22">
        <v>0.45600000000000002</v>
      </c>
      <c r="P280" s="22" t="s">
        <v>113</v>
      </c>
      <c r="Q280" s="22">
        <v>2.1000000000000001E-2</v>
      </c>
      <c r="R280" s="22">
        <f t="shared" si="16"/>
        <v>100.37500032776489</v>
      </c>
      <c r="S280" s="22">
        <v>2.1508933575215514</v>
      </c>
      <c r="T280" s="22">
        <v>3.2776086036763004</v>
      </c>
      <c r="U280" s="22">
        <f t="shared" si="17"/>
        <v>84.157713266954474</v>
      </c>
      <c r="V280" s="14">
        <v>1.8902468072880592</v>
      </c>
      <c r="W280" s="14">
        <v>0.10975319271194084</v>
      </c>
      <c r="X280" s="14">
        <v>1.5467353784011456E-2</v>
      </c>
      <c r="Y280" s="14">
        <v>3.6837984019393422E-2</v>
      </c>
      <c r="Z280" s="14">
        <v>1.3165796893567816E-2</v>
      </c>
      <c r="AA280" s="14">
        <v>5.9107740035255076E-2</v>
      </c>
      <c r="AB280" s="14">
        <v>0.10009966854839314</v>
      </c>
      <c r="AC280" s="14">
        <v>0.84572129848524968</v>
      </c>
      <c r="AD280" s="14">
        <v>0.89452981735580872</v>
      </c>
      <c r="AE280" s="14">
        <v>3.8663655356331195E-3</v>
      </c>
      <c r="AF280" s="14">
        <v>3.0587083503133515E-2</v>
      </c>
      <c r="AG280" s="14">
        <v>0</v>
      </c>
      <c r="AH280" s="16">
        <v>47.093937869832509</v>
      </c>
      <c r="AI280" s="16">
        <v>44.524336152135525</v>
      </c>
      <c r="AJ280" s="16">
        <v>8.3817259780319624</v>
      </c>
    </row>
    <row r="281" spans="1:36" s="8" customFormat="1">
      <c r="A281" s="12" t="s">
        <v>64</v>
      </c>
      <c r="B281" s="8" t="s">
        <v>34</v>
      </c>
      <c r="C281" s="8" t="s">
        <v>68</v>
      </c>
      <c r="D281" s="8" t="s">
        <v>52</v>
      </c>
      <c r="E281" s="13" t="s">
        <v>73</v>
      </c>
      <c r="F281" s="22">
        <v>50.680999999999997</v>
      </c>
      <c r="G281" s="22">
        <v>0.67400000000000004</v>
      </c>
      <c r="H281" s="22">
        <v>3.968</v>
      </c>
      <c r="I281" s="22">
        <f t="shared" si="18"/>
        <v>5.226000442732067</v>
      </c>
      <c r="J281" s="22">
        <v>15.176</v>
      </c>
      <c r="K281" s="22">
        <v>0.1</v>
      </c>
      <c r="L281" s="22">
        <v>23.052</v>
      </c>
      <c r="M281" s="22">
        <v>0.40300000000000002</v>
      </c>
      <c r="N281" s="22" t="s">
        <v>113</v>
      </c>
      <c r="O281" s="22">
        <v>0.59399999999999997</v>
      </c>
      <c r="P281" s="22" t="s">
        <v>113</v>
      </c>
      <c r="Q281" s="22">
        <v>3.5999999999999997E-2</v>
      </c>
      <c r="R281" s="22">
        <f t="shared" si="16"/>
        <v>99.910000442732056</v>
      </c>
      <c r="S281" s="22">
        <v>2.905343139194787</v>
      </c>
      <c r="T281" s="22">
        <v>2.6117485331374262</v>
      </c>
      <c r="U281" s="22">
        <f t="shared" si="17"/>
        <v>83.8097324091394</v>
      </c>
      <c r="V281" s="14">
        <v>1.8610156715291974</v>
      </c>
      <c r="W281" s="14">
        <v>0.13898432847080255</v>
      </c>
      <c r="X281" s="14">
        <v>1.8619366946476194E-2</v>
      </c>
      <c r="Y281" s="14">
        <v>3.2740163802450678E-2</v>
      </c>
      <c r="Z281" s="14">
        <v>1.7245116929302147E-2</v>
      </c>
      <c r="AA281" s="14">
        <v>8.0282391110738441E-2</v>
      </c>
      <c r="AB281" s="14">
        <v>8.0205527233336599E-2</v>
      </c>
      <c r="AC281" s="14">
        <v>0.83075070457743783</v>
      </c>
      <c r="AD281" s="14">
        <v>0.90695680153048752</v>
      </c>
      <c r="AE281" s="14">
        <v>3.1102141148324236E-3</v>
      </c>
      <c r="AF281" s="14">
        <v>2.8691731507143683E-2</v>
      </c>
      <c r="AG281" s="14">
        <v>1.8738006561656065E-4</v>
      </c>
      <c r="AH281" s="16">
        <v>47.779948779105361</v>
      </c>
      <c r="AI281" s="16">
        <v>43.765288540681809</v>
      </c>
      <c r="AJ281" s="16">
        <v>8.4547626802128182</v>
      </c>
    </row>
    <row r="282" spans="1:36" s="8" customFormat="1">
      <c r="A282" s="12" t="s">
        <v>64</v>
      </c>
      <c r="B282" s="8" t="s">
        <v>34</v>
      </c>
      <c r="C282" s="8" t="s">
        <v>68</v>
      </c>
      <c r="D282" s="8" t="s">
        <v>52</v>
      </c>
      <c r="E282" s="13" t="s">
        <v>73</v>
      </c>
      <c r="F282" s="22">
        <v>51.14</v>
      </c>
      <c r="G282" s="22">
        <v>0.66300000000000003</v>
      </c>
      <c r="H282" s="22">
        <v>3.8570000000000002</v>
      </c>
      <c r="I282" s="22">
        <f t="shared" si="18"/>
        <v>5.2690005344027107</v>
      </c>
      <c r="J282" s="22">
        <v>15.125</v>
      </c>
      <c r="K282" s="22">
        <v>0.124</v>
      </c>
      <c r="L282" s="22">
        <v>22.757000000000001</v>
      </c>
      <c r="M282" s="22">
        <v>0.73099999999999998</v>
      </c>
      <c r="N282" s="22">
        <v>5.0000000000000001E-3</v>
      </c>
      <c r="O282" s="22">
        <v>0.56000000000000005</v>
      </c>
      <c r="P282" s="22" t="s">
        <v>113</v>
      </c>
      <c r="Q282" s="22">
        <v>0</v>
      </c>
      <c r="R282" s="22">
        <f t="shared" si="16"/>
        <v>100.2310005344027</v>
      </c>
      <c r="S282" s="22">
        <v>3.5069139184000213</v>
      </c>
      <c r="T282" s="22">
        <v>2.1134502366495269</v>
      </c>
      <c r="U282" s="22">
        <f t="shared" si="17"/>
        <v>83.652251673199643</v>
      </c>
      <c r="V282" s="14">
        <v>1.8681862103174736</v>
      </c>
      <c r="W282" s="14">
        <v>0.13181378968252644</v>
      </c>
      <c r="X282" s="14">
        <v>1.8221038527535528E-2</v>
      </c>
      <c r="Y282" s="14">
        <v>3.4246120976415217E-2</v>
      </c>
      <c r="Z282" s="14">
        <v>1.6174181377728563E-2</v>
      </c>
      <c r="AA282" s="14">
        <v>9.6405665183332517E-2</v>
      </c>
      <c r="AB282" s="14">
        <v>6.4568329190199406E-2</v>
      </c>
      <c r="AC282" s="14">
        <v>0.82368919168568955</v>
      </c>
      <c r="AD282" s="14">
        <v>0.89073308570344267</v>
      </c>
      <c r="AE282" s="14">
        <v>3.8367769883124883E-3</v>
      </c>
      <c r="AF282" s="14">
        <v>5.1775424998825044E-2</v>
      </c>
      <c r="AG282" s="14">
        <v>2.3301720209471235E-4</v>
      </c>
      <c r="AH282" s="16">
        <v>47.495726589359826</v>
      </c>
      <c r="AI282" s="16">
        <v>43.920807782747339</v>
      </c>
      <c r="AJ282" s="16">
        <v>8.5834656278928314</v>
      </c>
    </row>
    <row r="283" spans="1:36" s="8" customFormat="1">
      <c r="A283" s="12" t="s">
        <v>64</v>
      </c>
      <c r="B283" s="8" t="s">
        <v>34</v>
      </c>
      <c r="C283" s="8" t="s">
        <v>68</v>
      </c>
      <c r="D283" s="8" t="s">
        <v>52</v>
      </c>
      <c r="E283" s="13" t="s">
        <v>73</v>
      </c>
      <c r="F283" s="22">
        <v>51.255000000000003</v>
      </c>
      <c r="G283" s="22">
        <v>0.59699999999999998</v>
      </c>
      <c r="H283" s="22">
        <v>3.673</v>
      </c>
      <c r="I283" s="22">
        <f t="shared" si="18"/>
        <v>5.317000420831242</v>
      </c>
      <c r="J283" s="22">
        <v>15.317</v>
      </c>
      <c r="K283" s="22">
        <v>0.127</v>
      </c>
      <c r="L283" s="22">
        <v>22.678000000000001</v>
      </c>
      <c r="M283" s="22">
        <v>0.53500000000000003</v>
      </c>
      <c r="N283" s="22">
        <v>5.0000000000000001E-3</v>
      </c>
      <c r="O283" s="22">
        <v>0.57899999999999996</v>
      </c>
      <c r="P283" s="22" t="s">
        <v>113</v>
      </c>
      <c r="Q283" s="22">
        <v>1.6E-2</v>
      </c>
      <c r="R283" s="22">
        <f t="shared" si="16"/>
        <v>100.09900042083123</v>
      </c>
      <c r="S283" s="22">
        <v>2.7616232261508116</v>
      </c>
      <c r="T283" s="22">
        <v>2.8320688837782493</v>
      </c>
      <c r="U283" s="22">
        <f t="shared" si="17"/>
        <v>83.700682171891174</v>
      </c>
      <c r="V283" s="14">
        <v>1.8768467526859121</v>
      </c>
      <c r="W283" s="14">
        <v>0.12315324731408794</v>
      </c>
      <c r="X283" s="14">
        <v>1.6446256758676406E-2</v>
      </c>
      <c r="Y283" s="14">
        <v>3.5361337107721796E-2</v>
      </c>
      <c r="Z283" s="14">
        <v>1.6762777588026447E-2</v>
      </c>
      <c r="AA283" s="14">
        <v>7.6098310254037071E-2</v>
      </c>
      <c r="AB283" s="14">
        <v>8.6729026479512819E-2</v>
      </c>
      <c r="AC283" s="14">
        <v>0.83613197786657734</v>
      </c>
      <c r="AD283" s="14">
        <v>0.88975505217980377</v>
      </c>
      <c r="AE283" s="14">
        <v>3.9389614413025001E-3</v>
      </c>
      <c r="AF283" s="14">
        <v>3.7983345558880548E-2</v>
      </c>
      <c r="AG283" s="14">
        <v>2.3357218329340769E-4</v>
      </c>
      <c r="AH283" s="16">
        <v>47.109031827652537</v>
      </c>
      <c r="AI283" s="16">
        <v>44.269900868710963</v>
      </c>
      <c r="AJ283" s="16">
        <v>8.6210673036365062</v>
      </c>
    </row>
    <row r="284" spans="1:36" s="8" customFormat="1">
      <c r="A284" s="12" t="s">
        <v>64</v>
      </c>
      <c r="B284" s="8" t="s">
        <v>34</v>
      </c>
      <c r="C284" s="8" t="s">
        <v>68</v>
      </c>
      <c r="D284" s="8" t="s">
        <v>52</v>
      </c>
      <c r="E284" s="13" t="s">
        <v>73</v>
      </c>
      <c r="F284" s="22">
        <v>52.215000000000003</v>
      </c>
      <c r="G284" s="22">
        <v>0.41799999999999998</v>
      </c>
      <c r="H284" s="22">
        <v>2.9340000000000002</v>
      </c>
      <c r="I284" s="22">
        <f t="shared" si="18"/>
        <v>5.0950003141816538</v>
      </c>
      <c r="J284" s="22">
        <v>15.497999999999999</v>
      </c>
      <c r="K284" s="22">
        <v>0.13600000000000001</v>
      </c>
      <c r="L284" s="22">
        <v>22.696000000000002</v>
      </c>
      <c r="M284" s="22">
        <v>0.58199999999999996</v>
      </c>
      <c r="N284" s="22" t="s">
        <v>113</v>
      </c>
      <c r="O284" s="22">
        <v>0.58899999999999997</v>
      </c>
      <c r="P284" s="22" t="s">
        <v>113</v>
      </c>
      <c r="Q284" s="22">
        <v>2.3E-2</v>
      </c>
      <c r="R284" s="22">
        <f t="shared" si="16"/>
        <v>100.18600031418164</v>
      </c>
      <c r="S284" s="22">
        <v>2.0617560387156639</v>
      </c>
      <c r="T284" s="22">
        <v>3.239815090578591</v>
      </c>
      <c r="U284" s="22">
        <f t="shared" si="17"/>
        <v>84.429267963746256</v>
      </c>
      <c r="V284" s="14">
        <v>1.9090912182150246</v>
      </c>
      <c r="W284" s="14">
        <v>9.0908781784975412E-2</v>
      </c>
      <c r="X284" s="14">
        <v>1.1497617034181068E-2</v>
      </c>
      <c r="Y284" s="14">
        <v>3.5520371594035316E-2</v>
      </c>
      <c r="Z284" s="14">
        <v>1.7026349187115791E-2</v>
      </c>
      <c r="AA284" s="14">
        <v>5.6726590860802638E-2</v>
      </c>
      <c r="AB284" s="14">
        <v>9.9064877131425158E-2</v>
      </c>
      <c r="AC284" s="14">
        <v>0.84472549047838441</v>
      </c>
      <c r="AD284" s="14">
        <v>0.88910664613478618</v>
      </c>
      <c r="AE284" s="14">
        <v>4.2116836135341626E-3</v>
      </c>
      <c r="AF284" s="14">
        <v>4.1257341447002521E-2</v>
      </c>
      <c r="AG284" s="14">
        <v>1.8657348741603802E-4</v>
      </c>
      <c r="AH284" s="16">
        <v>47.052050152625732</v>
      </c>
      <c r="AI284" s="16">
        <v>44.70337311725023</v>
      </c>
      <c r="AJ284" s="16">
        <v>8.2445767301240416</v>
      </c>
    </row>
    <row r="285" spans="1:36" s="8" customFormat="1">
      <c r="A285" s="12" t="s">
        <v>64</v>
      </c>
      <c r="B285" s="8" t="s">
        <v>34</v>
      </c>
      <c r="C285" s="8" t="s">
        <v>68</v>
      </c>
      <c r="D285" s="8" t="s">
        <v>52</v>
      </c>
      <c r="E285" s="13" t="s">
        <v>73</v>
      </c>
      <c r="F285" s="22">
        <v>50.732999999999997</v>
      </c>
      <c r="G285" s="22">
        <v>0.80100000000000005</v>
      </c>
      <c r="H285" s="22">
        <v>4.4809999999999999</v>
      </c>
      <c r="I285" s="22">
        <f t="shared" si="18"/>
        <v>5.1330006100205994</v>
      </c>
      <c r="J285" s="22">
        <v>15.305999999999999</v>
      </c>
      <c r="K285" s="22">
        <v>0.1</v>
      </c>
      <c r="L285" s="22">
        <v>21.978000000000002</v>
      </c>
      <c r="M285" s="22">
        <v>0.90300000000000002</v>
      </c>
      <c r="N285" s="22">
        <v>2.9000000000000001E-2</v>
      </c>
      <c r="O285" s="22">
        <v>0.53800000000000003</v>
      </c>
      <c r="P285" s="22" t="s">
        <v>113</v>
      </c>
      <c r="Q285" s="22">
        <v>0.02</v>
      </c>
      <c r="R285" s="22">
        <f t="shared" si="16"/>
        <v>100.02200061002058</v>
      </c>
      <c r="S285" s="22">
        <v>4.0031416192780531</v>
      </c>
      <c r="T285" s="22">
        <v>1.5309405017347819</v>
      </c>
      <c r="U285" s="22">
        <f t="shared" si="17"/>
        <v>84.165904796035264</v>
      </c>
      <c r="V285" s="14">
        <v>1.8516787354336326</v>
      </c>
      <c r="W285" s="14">
        <v>0.14832126456636741</v>
      </c>
      <c r="X285" s="14">
        <v>2.1994179779030846E-2</v>
      </c>
      <c r="Y285" s="14">
        <v>4.443378389526953E-2</v>
      </c>
      <c r="Z285" s="14">
        <v>1.5525021639238978E-2</v>
      </c>
      <c r="AA285" s="14">
        <v>0.10994970305503624</v>
      </c>
      <c r="AB285" s="14">
        <v>4.6730614428144482E-2</v>
      </c>
      <c r="AC285" s="14">
        <v>0.83280888420831056</v>
      </c>
      <c r="AD285" s="14">
        <v>0.85948123711142932</v>
      </c>
      <c r="AE285" s="14">
        <v>3.0914379079313918E-3</v>
      </c>
      <c r="AF285" s="14">
        <v>6.39013013084299E-2</v>
      </c>
      <c r="AG285" s="14">
        <v>1.3503042461755581E-3</v>
      </c>
      <c r="AH285" s="16">
        <v>46.484314679897395</v>
      </c>
      <c r="AI285" s="16">
        <v>45.041763066125391</v>
      </c>
      <c r="AJ285" s="16">
        <v>8.473922253977209</v>
      </c>
    </row>
    <row r="286" spans="1:36" s="8" customFormat="1">
      <c r="A286" s="12" t="s">
        <v>64</v>
      </c>
      <c r="B286" s="8" t="s">
        <v>34</v>
      </c>
      <c r="C286" s="8" t="s">
        <v>68</v>
      </c>
      <c r="D286" s="8" t="s">
        <v>52</v>
      </c>
      <c r="E286" s="13" t="s">
        <v>73</v>
      </c>
      <c r="F286" s="22">
        <v>51.146999999999998</v>
      </c>
      <c r="G286" s="22">
        <v>0.59199999999999997</v>
      </c>
      <c r="H286" s="22">
        <v>3.7490000000000001</v>
      </c>
      <c r="I286" s="22">
        <f t="shared" si="18"/>
        <v>5.0600004397951999</v>
      </c>
      <c r="J286" s="22">
        <v>15.175000000000001</v>
      </c>
      <c r="K286" s="22">
        <v>0.109</v>
      </c>
      <c r="L286" s="22">
        <v>22.785</v>
      </c>
      <c r="M286" s="22">
        <v>0.61399999999999999</v>
      </c>
      <c r="N286" s="22">
        <v>5.0000000000000001E-3</v>
      </c>
      <c r="O286" s="22">
        <v>0.60899999999999999</v>
      </c>
      <c r="P286" s="22" t="s">
        <v>113</v>
      </c>
      <c r="Q286" s="22">
        <v>2.4E-2</v>
      </c>
      <c r="R286" s="22">
        <f t="shared" si="16"/>
        <v>99.869000439795187</v>
      </c>
      <c r="S286" s="22">
        <v>2.8860705261752395</v>
      </c>
      <c r="T286" s="22">
        <v>2.4630901876142843</v>
      </c>
      <c r="U286" s="22">
        <f t="shared" si="17"/>
        <v>84.242095486731088</v>
      </c>
      <c r="V286" s="14">
        <v>1.8757853423752249</v>
      </c>
      <c r="W286" s="14">
        <v>0.12421465762477513</v>
      </c>
      <c r="X286" s="14">
        <v>1.6333709932473944E-2</v>
      </c>
      <c r="Y286" s="14">
        <v>3.7829782829163522E-2</v>
      </c>
      <c r="Z286" s="14">
        <v>1.7658552815504797E-2</v>
      </c>
      <c r="AA286" s="14">
        <v>7.9650393092291674E-2</v>
      </c>
      <c r="AB286" s="14">
        <v>7.554598189338467E-2</v>
      </c>
      <c r="AC286" s="14">
        <v>0.82966012524551069</v>
      </c>
      <c r="AD286" s="14">
        <v>0.8953341332684287</v>
      </c>
      <c r="AE286" s="14">
        <v>3.3859060505260544E-3</v>
      </c>
      <c r="AF286" s="14">
        <v>4.3659443999605668E-2</v>
      </c>
      <c r="AG286" s="14">
        <v>2.3393301451462076E-4</v>
      </c>
      <c r="AH286" s="16">
        <v>47.619327387134952</v>
      </c>
      <c r="AI286" s="16">
        <v>44.126383275362713</v>
      </c>
      <c r="AJ286" s="16">
        <v>8.2542893375023318</v>
      </c>
    </row>
    <row r="287" spans="1:36" s="8" customFormat="1">
      <c r="A287" s="12" t="s">
        <v>65</v>
      </c>
      <c r="B287" s="8" t="s">
        <v>34</v>
      </c>
      <c r="C287" s="8" t="s">
        <v>68</v>
      </c>
      <c r="D287" s="8" t="s">
        <v>52</v>
      </c>
      <c r="E287" s="13" t="s">
        <v>73</v>
      </c>
      <c r="F287" s="22">
        <v>52.082000000000001</v>
      </c>
      <c r="G287" s="22">
        <v>0.376</v>
      </c>
      <c r="H287" s="22">
        <v>3.028</v>
      </c>
      <c r="I287" s="22">
        <f t="shared" si="18"/>
        <v>5.4500004608180967</v>
      </c>
      <c r="J287" s="22">
        <v>15.637</v>
      </c>
      <c r="K287" s="22">
        <v>0.14599999999999999</v>
      </c>
      <c r="L287" s="22">
        <v>22.582000000000001</v>
      </c>
      <c r="M287" s="22">
        <v>0.63</v>
      </c>
      <c r="N287" s="22" t="s">
        <v>113</v>
      </c>
      <c r="O287" s="22">
        <v>0.29299999999999998</v>
      </c>
      <c r="P287" s="22" t="s">
        <v>113</v>
      </c>
      <c r="Q287" s="22">
        <v>2.1000000000000001E-2</v>
      </c>
      <c r="R287" s="22">
        <f t="shared" si="16"/>
        <v>100.2450004608181</v>
      </c>
      <c r="S287" s="22">
        <v>3.0240291893598616</v>
      </c>
      <c r="T287" s="22">
        <v>2.7289538566138951</v>
      </c>
      <c r="U287" s="22">
        <f t="shared" si="17"/>
        <v>83.645630351790899</v>
      </c>
      <c r="V287" s="14">
        <v>1.9008872378226727</v>
      </c>
      <c r="W287" s="14">
        <v>9.911276217732734E-2</v>
      </c>
      <c r="X287" s="14">
        <v>1.0324207064379632E-2</v>
      </c>
      <c r="Y287" s="14">
        <v>3.1138006570416155E-2</v>
      </c>
      <c r="Z287" s="14">
        <v>8.4549523750983152E-3</v>
      </c>
      <c r="AA287" s="14">
        <v>8.305632138002364E-2</v>
      </c>
      <c r="AB287" s="14">
        <v>8.3297693828934427E-2</v>
      </c>
      <c r="AC287" s="14">
        <v>0.8508062732674273</v>
      </c>
      <c r="AD287" s="14">
        <v>0.88308852411788885</v>
      </c>
      <c r="AE287" s="14">
        <v>4.513432903201383E-3</v>
      </c>
      <c r="AF287" s="14">
        <v>4.4581646950704136E-2</v>
      </c>
      <c r="AG287" s="14">
        <v>9.3123059903425762E-5</v>
      </c>
      <c r="AH287" s="16">
        <v>46.472257646737894</v>
      </c>
      <c r="AI287" s="16">
        <v>44.773414282831851</v>
      </c>
      <c r="AJ287" s="16">
        <v>8.7543280704302493</v>
      </c>
    </row>
    <row r="288" spans="1:36" s="8" customFormat="1">
      <c r="A288" s="12" t="s">
        <v>65</v>
      </c>
      <c r="B288" s="8" t="s">
        <v>34</v>
      </c>
      <c r="C288" s="8" t="s">
        <v>68</v>
      </c>
      <c r="D288" s="8" t="s">
        <v>52</v>
      </c>
      <c r="E288" s="13" t="s">
        <v>73</v>
      </c>
      <c r="F288" s="22">
        <v>52.444000000000003</v>
      </c>
      <c r="G288" s="22">
        <v>0.379</v>
      </c>
      <c r="H288" s="22">
        <v>2.4020000000000001</v>
      </c>
      <c r="I288" s="22">
        <f t="shared" si="18"/>
        <v>5.0340004344117002</v>
      </c>
      <c r="J288" s="22">
        <v>15.856999999999999</v>
      </c>
      <c r="K288" s="22">
        <v>0.13400000000000001</v>
      </c>
      <c r="L288" s="22">
        <v>22.815000000000001</v>
      </c>
      <c r="M288" s="22">
        <v>0.63500000000000001</v>
      </c>
      <c r="N288" s="22" t="s">
        <v>113</v>
      </c>
      <c r="O288" s="22">
        <v>0.26200000000000001</v>
      </c>
      <c r="P288" s="22" t="s">
        <v>113</v>
      </c>
      <c r="Q288" s="22">
        <v>2.3E-2</v>
      </c>
      <c r="R288" s="22">
        <f t="shared" si="16"/>
        <v>99.985000434411702</v>
      </c>
      <c r="S288" s="22">
        <v>2.8507423513127206</v>
      </c>
      <c r="T288" s="22">
        <v>2.4688787676652852</v>
      </c>
      <c r="U288" s="22">
        <f t="shared" si="17"/>
        <v>84.883154283603034</v>
      </c>
      <c r="V288" s="14">
        <v>1.9170826838848876</v>
      </c>
      <c r="W288" s="14">
        <v>8.2917316115112438E-2</v>
      </c>
      <c r="X288" s="14">
        <v>1.0422800023908687E-2</v>
      </c>
      <c r="Y288" s="14">
        <v>2.0566815929633622E-2</v>
      </c>
      <c r="Z288" s="14">
        <v>7.5721842105499664E-3</v>
      </c>
      <c r="AA288" s="14">
        <v>7.841894854414258E-2</v>
      </c>
      <c r="AB288" s="14">
        <v>7.5476696618761205E-2</v>
      </c>
      <c r="AC288" s="14">
        <v>0.8641210953184788</v>
      </c>
      <c r="AD288" s="14">
        <v>0.89359071004041557</v>
      </c>
      <c r="AE288" s="14">
        <v>4.1489219718053322E-3</v>
      </c>
      <c r="AF288" s="14">
        <v>4.5005502815213545E-2</v>
      </c>
      <c r="AG288" s="14">
        <v>0</v>
      </c>
      <c r="AH288" s="16">
        <v>46.74551303911786</v>
      </c>
      <c r="AI288" s="16">
        <v>45.203898691784531</v>
      </c>
      <c r="AJ288" s="16">
        <v>8.0505882690976094</v>
      </c>
    </row>
    <row r="289" spans="1:36" s="8" customFormat="1">
      <c r="A289" s="12" t="s">
        <v>65</v>
      </c>
      <c r="B289" s="8" t="s">
        <v>34</v>
      </c>
      <c r="C289" s="8" t="s">
        <v>68</v>
      </c>
      <c r="D289" s="8" t="s">
        <v>52</v>
      </c>
      <c r="E289" s="13" t="s">
        <v>73</v>
      </c>
      <c r="F289" s="22">
        <v>51.244999999999997</v>
      </c>
      <c r="G289" s="22">
        <v>0.56399999999999995</v>
      </c>
      <c r="H289" s="22">
        <v>3.653</v>
      </c>
      <c r="I289" s="22">
        <f t="shared" si="18"/>
        <v>5.4570004942878425</v>
      </c>
      <c r="J289" s="22">
        <v>15.206</v>
      </c>
      <c r="K289" s="22">
        <v>0.11600000000000001</v>
      </c>
      <c r="L289" s="22">
        <v>22.640999999999998</v>
      </c>
      <c r="M289" s="22">
        <v>0.64200000000000002</v>
      </c>
      <c r="N289" s="22">
        <v>8.0000000000000002E-3</v>
      </c>
      <c r="O289" s="22">
        <v>0.26200000000000001</v>
      </c>
      <c r="P289" s="22" t="s">
        <v>113</v>
      </c>
      <c r="Q289" s="22">
        <v>1.9E-2</v>
      </c>
      <c r="R289" s="22">
        <f t="shared" si="16"/>
        <v>99.813000494287834</v>
      </c>
      <c r="S289" s="22">
        <v>3.2436678955926177</v>
      </c>
      <c r="T289" s="22">
        <v>2.5383211562961212</v>
      </c>
      <c r="U289" s="22">
        <f t="shared" si="17"/>
        <v>83.241782367165058</v>
      </c>
      <c r="V289" s="14">
        <v>1.8797686938956826</v>
      </c>
      <c r="W289" s="14">
        <v>0.12023130610431743</v>
      </c>
      <c r="X289" s="14">
        <v>1.5564392657290009E-2</v>
      </c>
      <c r="Y289" s="14">
        <v>3.7696393671707795E-2</v>
      </c>
      <c r="Z289" s="14">
        <v>7.598520682633521E-3</v>
      </c>
      <c r="AA289" s="14">
        <v>8.9537983394065157E-2</v>
      </c>
      <c r="AB289" s="14">
        <v>7.7869532659107885E-2</v>
      </c>
      <c r="AC289" s="14">
        <v>0.83152717467999082</v>
      </c>
      <c r="AD289" s="14">
        <v>0.88985994004047198</v>
      </c>
      <c r="AE289" s="14">
        <v>3.6040958910683501E-3</v>
      </c>
      <c r="AF289" s="14">
        <v>4.5659883621305908E-2</v>
      </c>
      <c r="AG289" s="14">
        <v>3.7437034747484193E-4</v>
      </c>
      <c r="AH289" s="16">
        <v>47.112583101530326</v>
      </c>
      <c r="AI289" s="16">
        <v>44.024223763247555</v>
      </c>
      <c r="AJ289" s="16">
        <v>8.8631931352221294</v>
      </c>
    </row>
    <row r="290" spans="1:36" s="8" customFormat="1">
      <c r="A290" s="12" t="s">
        <v>65</v>
      </c>
      <c r="B290" s="8" t="s">
        <v>34</v>
      </c>
      <c r="C290" s="8" t="s">
        <v>68</v>
      </c>
      <c r="D290" s="8" t="s">
        <v>52</v>
      </c>
      <c r="E290" s="13" t="s">
        <v>73</v>
      </c>
      <c r="F290" s="22">
        <v>53.801000000000002</v>
      </c>
      <c r="G290" s="22">
        <v>0.11700000000000001</v>
      </c>
      <c r="H290" s="22">
        <v>1.488</v>
      </c>
      <c r="I290" s="22">
        <f t="shared" si="18"/>
        <v>5.0880002808183873</v>
      </c>
      <c r="J290" s="22">
        <v>16.605</v>
      </c>
      <c r="K290" s="22">
        <v>0.125</v>
      </c>
      <c r="L290" s="22">
        <v>22.23</v>
      </c>
      <c r="M290" s="22">
        <v>0.58799999999999997</v>
      </c>
      <c r="N290" s="22">
        <v>0.01</v>
      </c>
      <c r="O290" s="22">
        <v>0.23799999999999999</v>
      </c>
      <c r="P290" s="22" t="s">
        <v>113</v>
      </c>
      <c r="Q290" s="22">
        <v>2.7E-2</v>
      </c>
      <c r="R290" s="22">
        <f t="shared" si="16"/>
        <v>100.31700028081839</v>
      </c>
      <c r="S290" s="22">
        <v>1.842816078287544</v>
      </c>
      <c r="T290" s="22">
        <v>3.4298190537189583</v>
      </c>
      <c r="U290" s="22">
        <f t="shared" si="17"/>
        <v>85.332094572773443</v>
      </c>
      <c r="V290" s="14">
        <v>1.9573431466376576</v>
      </c>
      <c r="W290" s="14">
        <v>4.2656853362342373E-2</v>
      </c>
      <c r="X290" s="14">
        <v>3.2023046276218109E-3</v>
      </c>
      <c r="Y290" s="14">
        <v>2.114529100755666E-2</v>
      </c>
      <c r="Z290" s="14">
        <v>6.8458664439529689E-3</v>
      </c>
      <c r="AA290" s="14">
        <v>5.0451795390880926E-2</v>
      </c>
      <c r="AB290" s="14">
        <v>0.1043556371299935</v>
      </c>
      <c r="AC290" s="14">
        <v>0.900583627085351</v>
      </c>
      <c r="AD290" s="14">
        <v>0.86654120869470441</v>
      </c>
      <c r="AE290" s="14">
        <v>3.8518739590559774E-3</v>
      </c>
      <c r="AF290" s="14">
        <v>4.1476376183156215E-2</v>
      </c>
      <c r="AG290" s="14">
        <v>4.6412521360029806E-4</v>
      </c>
      <c r="AH290" s="16">
        <v>45.086979545890237</v>
      </c>
      <c r="AI290" s="16">
        <v>46.85823959246521</v>
      </c>
      <c r="AJ290" s="16">
        <v>8.0547808616445575</v>
      </c>
    </row>
    <row r="291" spans="1:36" s="8" customFormat="1">
      <c r="A291" s="12" t="s">
        <v>65</v>
      </c>
      <c r="B291" s="8" t="s">
        <v>34</v>
      </c>
      <c r="C291" s="8" t="s">
        <v>68</v>
      </c>
      <c r="D291" s="8" t="s">
        <v>52</v>
      </c>
      <c r="E291" s="13" t="s">
        <v>73</v>
      </c>
      <c r="F291" s="22">
        <v>52.52</v>
      </c>
      <c r="G291" s="22">
        <v>0.30199999999999999</v>
      </c>
      <c r="H291" s="22">
        <v>2.76</v>
      </c>
      <c r="I291" s="22">
        <f t="shared" si="18"/>
        <v>5.2880004031461363</v>
      </c>
      <c r="J291" s="22">
        <v>16.134</v>
      </c>
      <c r="K291" s="22">
        <v>0.126</v>
      </c>
      <c r="L291" s="22">
        <v>22.806000000000001</v>
      </c>
      <c r="M291" s="22">
        <v>0.44</v>
      </c>
      <c r="N291" s="22" t="s">
        <v>113</v>
      </c>
      <c r="O291" s="22">
        <v>0.26300000000000001</v>
      </c>
      <c r="P291" s="22" t="s">
        <v>113</v>
      </c>
      <c r="Q291" s="22">
        <v>2.5000000000000001E-2</v>
      </c>
      <c r="R291" s="22">
        <f t="shared" si="16"/>
        <v>100.66400040314615</v>
      </c>
      <c r="S291" s="22">
        <v>2.6455681592527025</v>
      </c>
      <c r="T291" s="22">
        <v>2.9074961800869734</v>
      </c>
      <c r="U291" s="22">
        <f t="shared" si="17"/>
        <v>84.469156821399977</v>
      </c>
      <c r="V291" s="14">
        <v>1.9079955195352012</v>
      </c>
      <c r="W291" s="14">
        <v>9.200448046479881E-2</v>
      </c>
      <c r="X291" s="14">
        <v>8.2539101261424226E-3</v>
      </c>
      <c r="Y291" s="14">
        <v>2.6168295584154913E-2</v>
      </c>
      <c r="Z291" s="14">
        <v>7.5541086194472438E-3</v>
      </c>
      <c r="AA291" s="14">
        <v>7.2325192715634978E-2</v>
      </c>
      <c r="AB291" s="14">
        <v>8.8336435247747591E-2</v>
      </c>
      <c r="AC291" s="14">
        <v>0.8737822762959867</v>
      </c>
      <c r="AD291" s="14">
        <v>0.88771772071134369</v>
      </c>
      <c r="AE291" s="14">
        <v>3.8771143611792164E-3</v>
      </c>
      <c r="AF291" s="14">
        <v>3.099218292633214E-2</v>
      </c>
      <c r="AG291" s="14">
        <v>0</v>
      </c>
      <c r="AH291" s="16">
        <v>46.183302651506708</v>
      </c>
      <c r="AI291" s="16">
        <v>45.458314480152005</v>
      </c>
      <c r="AJ291" s="16">
        <v>8.3583828683412875</v>
      </c>
    </row>
    <row r="292" spans="1:36" s="8" customFormat="1">
      <c r="A292" s="12" t="s">
        <v>65</v>
      </c>
      <c r="B292" s="8" t="s">
        <v>34</v>
      </c>
      <c r="C292" s="8" t="s">
        <v>68</v>
      </c>
      <c r="D292" s="8" t="s">
        <v>52</v>
      </c>
      <c r="E292" s="13" t="s">
        <v>73</v>
      </c>
      <c r="F292" s="22">
        <v>53.771000000000001</v>
      </c>
      <c r="G292" s="22">
        <v>0.127</v>
      </c>
      <c r="H292" s="22">
        <v>1.7150000000000001</v>
      </c>
      <c r="I292" s="22">
        <f t="shared" si="18"/>
        <v>5.0910002727507839</v>
      </c>
      <c r="J292" s="22">
        <v>16.658999999999999</v>
      </c>
      <c r="K292" s="22">
        <v>0.154</v>
      </c>
      <c r="L292" s="22">
        <v>22.312999999999999</v>
      </c>
      <c r="M292" s="22">
        <v>0.53</v>
      </c>
      <c r="N292" s="22" t="s">
        <v>113</v>
      </c>
      <c r="O292" s="22">
        <v>0.28699999999999998</v>
      </c>
      <c r="P292" s="22">
        <v>1.6E-2</v>
      </c>
      <c r="Q292" s="22">
        <v>2.5999999999999999E-2</v>
      </c>
      <c r="R292" s="22">
        <f t="shared" si="16"/>
        <v>100.68900027275079</v>
      </c>
      <c r="S292" s="22">
        <v>1.7898740052047182</v>
      </c>
      <c r="T292" s="22">
        <v>3.4804567631338532</v>
      </c>
      <c r="U292" s="22">
        <f t="shared" si="17"/>
        <v>85.365323377743763</v>
      </c>
      <c r="V292" s="14">
        <v>1.9498831788165685</v>
      </c>
      <c r="W292" s="14">
        <v>5.0116821183431526E-2</v>
      </c>
      <c r="X292" s="14">
        <v>3.4646898200042719E-3</v>
      </c>
      <c r="Y292" s="14">
        <v>2.3179187603223794E-2</v>
      </c>
      <c r="Z292" s="14">
        <v>8.2284345634805814E-3</v>
      </c>
      <c r="AA292" s="14">
        <v>4.8842844862817487E-2</v>
      </c>
      <c r="AB292" s="14">
        <v>0.10555159640685831</v>
      </c>
      <c r="AC292" s="14">
        <v>0.90057099046906897</v>
      </c>
      <c r="AD292" s="14">
        <v>0.86694506981419739</v>
      </c>
      <c r="AE292" s="14">
        <v>4.7300598221802137E-3</v>
      </c>
      <c r="AF292" s="14">
        <v>3.7263462443739938E-2</v>
      </c>
      <c r="AG292" s="14">
        <v>0</v>
      </c>
      <c r="AH292" s="16">
        <v>45.108503705749477</v>
      </c>
      <c r="AI292" s="16">
        <v>46.858112786281644</v>
      </c>
      <c r="AJ292" s="16">
        <v>8.0333835079688676</v>
      </c>
    </row>
    <row r="293" spans="1:36" s="8" customFormat="1">
      <c r="A293" s="12" t="s">
        <v>23</v>
      </c>
      <c r="B293" s="8" t="s">
        <v>43</v>
      </c>
      <c r="C293" s="8" t="s">
        <v>43</v>
      </c>
      <c r="D293" s="8" t="s">
        <v>20</v>
      </c>
      <c r="E293" s="13" t="s">
        <v>73</v>
      </c>
      <c r="F293" s="22">
        <v>51.524999999999999</v>
      </c>
      <c r="G293" s="22">
        <v>0.65800000000000003</v>
      </c>
      <c r="H293" s="22">
        <v>1.88</v>
      </c>
      <c r="I293" s="22">
        <f t="shared" si="18"/>
        <v>9.5640002012525134</v>
      </c>
      <c r="J293" s="22">
        <v>14.071</v>
      </c>
      <c r="K293" s="22">
        <v>0.24299999999999999</v>
      </c>
      <c r="L293" s="22">
        <v>21.018999999999998</v>
      </c>
      <c r="M293" s="22">
        <v>0.33400000000000002</v>
      </c>
      <c r="N293" s="22" t="s">
        <v>113</v>
      </c>
      <c r="O293" s="22">
        <v>0.216</v>
      </c>
      <c r="P293" s="22" t="s">
        <v>113</v>
      </c>
      <c r="Q293" s="22">
        <v>2.3E-2</v>
      </c>
      <c r="R293" s="22">
        <f t="shared" si="16"/>
        <v>99.533000201252506</v>
      </c>
      <c r="S293" s="22">
        <v>1.3206804950330255</v>
      </c>
      <c r="T293" s="22">
        <v>8.3756409126277056</v>
      </c>
      <c r="U293" s="22">
        <f t="shared" si="17"/>
        <v>72.395787656074219</v>
      </c>
      <c r="V293" s="14">
        <v>1.9302108640332578</v>
      </c>
      <c r="W293" s="14">
        <v>6.9789135966742188E-2</v>
      </c>
      <c r="X293" s="14">
        <v>1.8544400942560386E-2</v>
      </c>
      <c r="Y293" s="14">
        <v>1.3215113534263842E-2</v>
      </c>
      <c r="Z293" s="14">
        <v>6.3975744706376838E-3</v>
      </c>
      <c r="AA293" s="14">
        <v>3.7230813909213525E-2</v>
      </c>
      <c r="AB293" s="14">
        <v>0.26240547280869586</v>
      </c>
      <c r="AC293" s="14">
        <v>0.78581490819036681</v>
      </c>
      <c r="AD293" s="14">
        <v>0.84366870889262247</v>
      </c>
      <c r="AE293" s="14">
        <v>7.7104275715772202E-3</v>
      </c>
      <c r="AF293" s="14">
        <v>2.4259401328316738E-2</v>
      </c>
      <c r="AG293" s="14">
        <v>0</v>
      </c>
      <c r="AH293" s="16">
        <v>43.732069021494048</v>
      </c>
      <c r="AI293" s="16">
        <v>40.733182872465584</v>
      </c>
      <c r="AJ293" s="16">
        <v>15.53474810604037</v>
      </c>
    </row>
    <row r="294" spans="1:36" s="8" customFormat="1">
      <c r="A294" s="12" t="s">
        <v>23</v>
      </c>
      <c r="B294" s="8" t="s">
        <v>43</v>
      </c>
      <c r="C294" s="8" t="s">
        <v>43</v>
      </c>
      <c r="D294" s="8" t="s">
        <v>20</v>
      </c>
      <c r="E294" s="13" t="s">
        <v>73</v>
      </c>
      <c r="F294" s="22">
        <v>51.579000000000001</v>
      </c>
      <c r="G294" s="22">
        <v>0.63300000000000001</v>
      </c>
      <c r="H294" s="22">
        <v>2.1320000000000001</v>
      </c>
      <c r="I294" s="22">
        <f t="shared" si="18"/>
        <v>10.030000070546739</v>
      </c>
      <c r="J294" s="22">
        <v>14.922000000000001</v>
      </c>
      <c r="K294" s="22">
        <v>0.219</v>
      </c>
      <c r="L294" s="22">
        <v>18.925999999999998</v>
      </c>
      <c r="M294" s="22">
        <v>0.33</v>
      </c>
      <c r="N294" s="22" t="s">
        <v>113</v>
      </c>
      <c r="O294" s="22">
        <v>0.34699999999999998</v>
      </c>
      <c r="P294" s="22" t="s">
        <v>113</v>
      </c>
      <c r="Q294" s="22">
        <v>2.5000000000000001E-2</v>
      </c>
      <c r="R294" s="22">
        <f t="shared" si="16"/>
        <v>99.143000070546734</v>
      </c>
      <c r="S294" s="22">
        <v>0.46294927141780462</v>
      </c>
      <c r="T294" s="22">
        <v>9.6134344674955052</v>
      </c>
      <c r="U294" s="22">
        <f t="shared" si="17"/>
        <v>72.617978644703044</v>
      </c>
      <c r="V294" s="14">
        <v>1.9353517403185212</v>
      </c>
      <c r="W294" s="14">
        <v>6.4648259681478804E-2</v>
      </c>
      <c r="X294" s="14">
        <v>1.7868613663606012E-2</v>
      </c>
      <c r="Y294" s="14">
        <v>2.9633984731334648E-2</v>
      </c>
      <c r="Z294" s="14">
        <v>1.0294169332042127E-2</v>
      </c>
      <c r="AA294" s="14">
        <v>1.307189063823638E-2</v>
      </c>
      <c r="AB294" s="14">
        <v>0.30167105583944986</v>
      </c>
      <c r="AC294" s="14">
        <v>0.83468492643266956</v>
      </c>
      <c r="AD294" s="14">
        <v>0.76088489301727125</v>
      </c>
      <c r="AE294" s="14">
        <v>6.9601169552381886E-3</v>
      </c>
      <c r="AF294" s="14">
        <v>2.4007546927506607E-2</v>
      </c>
      <c r="AG294" s="14">
        <v>4.7868027290842827E-5</v>
      </c>
      <c r="AH294" s="16">
        <v>39.82802790559753</v>
      </c>
      <c r="AI294" s="16">
        <v>43.691042951995342</v>
      </c>
      <c r="AJ294" s="16">
        <v>16.480929142407131</v>
      </c>
    </row>
    <row r="295" spans="1:36" s="8" customFormat="1">
      <c r="A295" s="12" t="s">
        <v>24</v>
      </c>
      <c r="B295" s="8" t="s">
        <v>43</v>
      </c>
      <c r="C295" s="8" t="s">
        <v>43</v>
      </c>
      <c r="D295" s="8" t="s">
        <v>20</v>
      </c>
      <c r="E295" s="13" t="s">
        <v>73</v>
      </c>
      <c r="F295" s="22">
        <v>51.587000000000003</v>
      </c>
      <c r="G295" s="22">
        <v>0.58199999999999996</v>
      </c>
      <c r="H295" s="22">
        <v>1.65</v>
      </c>
      <c r="I295" s="22">
        <f t="shared" si="18"/>
        <v>10.410000239144493</v>
      </c>
      <c r="J295" s="22">
        <v>14.382</v>
      </c>
      <c r="K295" s="22">
        <v>0.25700000000000001</v>
      </c>
      <c r="L295" s="22">
        <v>20.113</v>
      </c>
      <c r="M295" s="22">
        <v>0.32500000000000001</v>
      </c>
      <c r="N295" s="22" t="s">
        <v>113</v>
      </c>
      <c r="O295" s="22">
        <v>0.19</v>
      </c>
      <c r="P295" s="22">
        <v>1.4E-2</v>
      </c>
      <c r="Q295" s="22">
        <v>2.5999999999999999E-2</v>
      </c>
      <c r="R295" s="22">
        <f t="shared" si="16"/>
        <v>99.536000239144499</v>
      </c>
      <c r="S295" s="22">
        <v>1.569339243469515</v>
      </c>
      <c r="T295" s="22">
        <v>8.9978957415053493</v>
      </c>
      <c r="U295" s="22">
        <f t="shared" si="17"/>
        <v>71.121255040097893</v>
      </c>
      <c r="V295" s="14">
        <v>1.9339584536993868</v>
      </c>
      <c r="W295" s="14">
        <v>6.6041546300613208E-2</v>
      </c>
      <c r="X295" s="14">
        <v>1.6414588953791959E-2</v>
      </c>
      <c r="Y295" s="14">
        <v>6.8616441051701504E-3</v>
      </c>
      <c r="Z295" s="14">
        <v>5.631645538828705E-3</v>
      </c>
      <c r="AA295" s="14">
        <v>4.427328162756379E-2</v>
      </c>
      <c r="AB295" s="14">
        <v>0.28210832863275576</v>
      </c>
      <c r="AC295" s="14">
        <v>0.80377537646817554</v>
      </c>
      <c r="AD295" s="14">
        <v>0.80789860352137599</v>
      </c>
      <c r="AE295" s="14">
        <v>8.1606626287232496E-3</v>
      </c>
      <c r="AF295" s="14">
        <v>2.3623110729994217E-2</v>
      </c>
      <c r="AG295" s="14">
        <v>4.7826148506964781E-5</v>
      </c>
      <c r="AH295" s="16">
        <v>41.677543662709439</v>
      </c>
      <c r="AI295" s="16">
        <v>41.46483630711802</v>
      </c>
      <c r="AJ295" s="16">
        <v>16.857620030172541</v>
      </c>
    </row>
    <row r="296" spans="1:36" s="8" customFormat="1">
      <c r="A296" s="12" t="s">
        <v>24</v>
      </c>
      <c r="B296" s="8" t="s">
        <v>43</v>
      </c>
      <c r="C296" s="8" t="s">
        <v>43</v>
      </c>
      <c r="D296" s="8" t="s">
        <v>20</v>
      </c>
      <c r="E296" s="13" t="s">
        <v>73</v>
      </c>
      <c r="F296" s="22">
        <v>52.661999999999999</v>
      </c>
      <c r="G296" s="22">
        <v>0.40500000000000003</v>
      </c>
      <c r="H296" s="22">
        <v>1.2749999999999999</v>
      </c>
      <c r="I296" s="22">
        <f t="shared" si="18"/>
        <v>8.7340001151446369</v>
      </c>
      <c r="J296" s="22">
        <v>14.805</v>
      </c>
      <c r="K296" s="22">
        <v>0.20599999999999999</v>
      </c>
      <c r="L296" s="22">
        <v>21.164000000000001</v>
      </c>
      <c r="M296" s="22">
        <v>0.33200000000000002</v>
      </c>
      <c r="N296" s="22" t="s">
        <v>113</v>
      </c>
      <c r="O296" s="22">
        <v>0.105</v>
      </c>
      <c r="P296" s="22" t="s">
        <v>113</v>
      </c>
      <c r="Q296" s="22">
        <v>1.2E-2</v>
      </c>
      <c r="R296" s="22">
        <f t="shared" si="16"/>
        <v>99.700000115144647</v>
      </c>
      <c r="S296" s="22">
        <v>0.75561430112107553</v>
      </c>
      <c r="T296" s="22">
        <v>8.0540920853584339</v>
      </c>
      <c r="U296" s="22">
        <f t="shared" si="17"/>
        <v>75.134739432075904</v>
      </c>
      <c r="V296" s="14">
        <v>1.960566084134137</v>
      </c>
      <c r="W296" s="14">
        <v>3.9433915865862978E-2</v>
      </c>
      <c r="X296" s="14">
        <v>1.1343297425386166E-2</v>
      </c>
      <c r="Y296" s="14">
        <v>1.6509637012027276E-2</v>
      </c>
      <c r="Z296" s="14">
        <v>3.0906389919240734E-3</v>
      </c>
      <c r="AA296" s="14">
        <v>2.1169096232772303E-2</v>
      </c>
      <c r="AB296" s="14">
        <v>0.25076609162940167</v>
      </c>
      <c r="AC296" s="14">
        <v>0.82167693088071359</v>
      </c>
      <c r="AD296" s="14">
        <v>0.84421881290005518</v>
      </c>
      <c r="AE296" s="14">
        <v>6.4958620028702108E-3</v>
      </c>
      <c r="AF296" s="14">
        <v>2.3964538923007962E-2</v>
      </c>
      <c r="AG296" s="14">
        <v>4.7494429713741427E-5</v>
      </c>
      <c r="AH296" s="16">
        <v>43.557584793600824</v>
      </c>
      <c r="AI296" s="16">
        <v>42.394533316351811</v>
      </c>
      <c r="AJ296" s="16">
        <v>14.047881890047364</v>
      </c>
    </row>
    <row r="297" spans="1:36" s="8" customFormat="1">
      <c r="A297" s="12" t="s">
        <v>39</v>
      </c>
      <c r="B297" s="8" t="s">
        <v>16</v>
      </c>
      <c r="C297" s="8" t="s">
        <v>69</v>
      </c>
      <c r="D297" s="8" t="s">
        <v>38</v>
      </c>
      <c r="E297" s="12" t="s">
        <v>74</v>
      </c>
      <c r="F297" s="22">
        <v>51.37</v>
      </c>
      <c r="G297" s="22">
        <v>0.64</v>
      </c>
      <c r="H297" s="22">
        <v>2.56</v>
      </c>
      <c r="I297" s="22">
        <f t="shared" ref="I297:I306" si="19">T297+S297*0.69943/0.77731</f>
        <v>5.7857674544261615</v>
      </c>
      <c r="J297" s="22">
        <v>13.34</v>
      </c>
      <c r="K297" s="22">
        <v>0.27</v>
      </c>
      <c r="L297" s="22">
        <v>20.73</v>
      </c>
      <c r="M297" s="22">
        <v>0.37</v>
      </c>
      <c r="N297" s="22" t="s">
        <v>113</v>
      </c>
      <c r="O297" s="22" t="s">
        <v>114</v>
      </c>
      <c r="P297" s="22" t="s">
        <v>113</v>
      </c>
      <c r="Q297" s="22" t="s">
        <v>114</v>
      </c>
      <c r="R297" s="22">
        <f t="shared" ref="R297:R306" si="20">SUM(F297:Q297)</f>
        <v>95.065767454426165</v>
      </c>
      <c r="S297" s="22">
        <v>0</v>
      </c>
      <c r="T297" s="22">
        <v>5.7857674544261615</v>
      </c>
      <c r="U297" s="22">
        <f t="shared" ref="U297:U306" si="21">J297/40.3044/(J297/40.3044+I297/71.8464)*100</f>
        <v>80.430730790121814</v>
      </c>
      <c r="V297" s="14">
        <v>1.9997782111110931</v>
      </c>
      <c r="W297" s="14">
        <v>2.2178888890689308E-4</v>
      </c>
      <c r="X297" s="14">
        <v>1.8743573778903507E-2</v>
      </c>
      <c r="Y297" s="14">
        <v>0.11723224971956496</v>
      </c>
      <c r="Z297" s="14">
        <v>0</v>
      </c>
      <c r="AA297" s="14">
        <v>0</v>
      </c>
      <c r="AB297" s="14">
        <v>0.18836548334515635</v>
      </c>
      <c r="AC297" s="14">
        <v>0.77417054133073704</v>
      </c>
      <c r="AD297" s="14">
        <v>0.86465867850624123</v>
      </c>
      <c r="AE297" s="14">
        <v>8.9026943581108006E-3</v>
      </c>
      <c r="AF297" s="14">
        <v>2.7926778961285374E-2</v>
      </c>
      <c r="AG297" s="14">
        <v>0</v>
      </c>
      <c r="AH297" s="16">
        <v>47.321649794649829</v>
      </c>
      <c r="AI297" s="16">
        <v>42.369351223626424</v>
      </c>
      <c r="AJ297" s="16">
        <v>10.308998981723738</v>
      </c>
    </row>
    <row r="298" spans="1:36" s="8" customFormat="1">
      <c r="A298" s="12" t="s">
        <v>39</v>
      </c>
      <c r="B298" s="8" t="s">
        <v>16</v>
      </c>
      <c r="C298" s="8" t="s">
        <v>69</v>
      </c>
      <c r="D298" s="8" t="s">
        <v>38</v>
      </c>
      <c r="E298" s="12" t="s">
        <v>74</v>
      </c>
      <c r="F298" s="22">
        <v>51.39</v>
      </c>
      <c r="G298" s="22">
        <v>0.63</v>
      </c>
      <c r="H298" s="22">
        <v>2.5299999999999998</v>
      </c>
      <c r="I298" s="22">
        <f t="shared" si="19"/>
        <v>5.8487540363561514</v>
      </c>
      <c r="J298" s="22">
        <v>13.36</v>
      </c>
      <c r="K298" s="22">
        <v>0.19</v>
      </c>
      <c r="L298" s="22">
        <v>20.79</v>
      </c>
      <c r="M298" s="22">
        <v>0.39</v>
      </c>
      <c r="N298" s="22" t="s">
        <v>113</v>
      </c>
      <c r="O298" s="22" t="s">
        <v>114</v>
      </c>
      <c r="P298" s="22" t="s">
        <v>113</v>
      </c>
      <c r="Q298" s="22" t="s">
        <v>114</v>
      </c>
      <c r="R298" s="22">
        <f t="shared" si="20"/>
        <v>95.128754036356142</v>
      </c>
      <c r="S298" s="22">
        <v>0</v>
      </c>
      <c r="T298" s="22">
        <v>5.8487540363561514</v>
      </c>
      <c r="U298" s="22">
        <f t="shared" si="21"/>
        <v>80.283470016307234</v>
      </c>
      <c r="V298" s="14">
        <v>1.9987105023736409</v>
      </c>
      <c r="W298" s="14">
        <v>1.289497626359104E-3</v>
      </c>
      <c r="X298" s="14">
        <v>1.8433677530493041E-2</v>
      </c>
      <c r="Y298" s="14">
        <v>0.11468099998770476</v>
      </c>
      <c r="Z298" s="14">
        <v>0</v>
      </c>
      <c r="AA298" s="14">
        <v>0</v>
      </c>
      <c r="AB298" s="14">
        <v>0.19024038599012247</v>
      </c>
      <c r="AC298" s="14">
        <v>0.7746156740436394</v>
      </c>
      <c r="AD298" s="14">
        <v>0.8663610170262902</v>
      </c>
      <c r="AE298" s="14">
        <v>6.2590772385652405E-3</v>
      </c>
      <c r="AF298" s="14">
        <v>2.9409168183184963E-2</v>
      </c>
      <c r="AG298" s="14">
        <v>0</v>
      </c>
      <c r="AH298" s="16">
        <v>47.31066719939065</v>
      </c>
      <c r="AI298" s="16">
        <v>42.300592526542772</v>
      </c>
      <c r="AJ298" s="16">
        <v>10.388740274066581</v>
      </c>
    </row>
    <row r="299" spans="1:36" s="8" customFormat="1">
      <c r="A299" s="12" t="s">
        <v>39</v>
      </c>
      <c r="B299" s="8" t="s">
        <v>16</v>
      </c>
      <c r="C299" s="8" t="s">
        <v>69</v>
      </c>
      <c r="D299" s="8" t="s">
        <v>38</v>
      </c>
      <c r="E299" s="12" t="s">
        <v>74</v>
      </c>
      <c r="F299" s="22">
        <v>51.36</v>
      </c>
      <c r="G299" s="22">
        <v>0.59</v>
      </c>
      <c r="H299" s="22">
        <v>2.3199999999999998</v>
      </c>
      <c r="I299" s="22">
        <f t="shared" si="19"/>
        <v>5.7317789556290295</v>
      </c>
      <c r="J299" s="22">
        <v>13.63</v>
      </c>
      <c r="K299" s="22">
        <v>0.23</v>
      </c>
      <c r="L299" s="22">
        <v>20.36</v>
      </c>
      <c r="M299" s="22">
        <v>0.39</v>
      </c>
      <c r="N299" s="22" t="s">
        <v>113</v>
      </c>
      <c r="O299" s="22" t="s">
        <v>114</v>
      </c>
      <c r="P299" s="22" t="s">
        <v>113</v>
      </c>
      <c r="Q299" s="22" t="s">
        <v>114</v>
      </c>
      <c r="R299" s="22">
        <f t="shared" si="20"/>
        <v>94.611778955629035</v>
      </c>
      <c r="S299" s="22">
        <v>0</v>
      </c>
      <c r="T299" s="22">
        <v>5.7317789556290295</v>
      </c>
      <c r="U299" s="22">
        <f t="shared" si="21"/>
        <v>80.912229866502528</v>
      </c>
      <c r="V299" s="14">
        <v>2.0059257763014489</v>
      </c>
      <c r="W299" s="14">
        <v>0</v>
      </c>
      <c r="X299" s="14">
        <v>1.7335725249639562E-2</v>
      </c>
      <c r="Y299" s="14">
        <v>0.10679072910319332</v>
      </c>
      <c r="Z299" s="14">
        <v>0</v>
      </c>
      <c r="AA299" s="14">
        <v>0</v>
      </c>
      <c r="AB299" s="14">
        <v>0.18721789649540005</v>
      </c>
      <c r="AC299" s="14">
        <v>0.79358645284425777</v>
      </c>
      <c r="AD299" s="14">
        <v>0.85200227423212904</v>
      </c>
      <c r="AE299" s="14">
        <v>7.6085712727703165E-3</v>
      </c>
      <c r="AF299" s="14">
        <v>2.9532574501161406E-2</v>
      </c>
      <c r="AG299" s="14">
        <v>0</v>
      </c>
      <c r="AH299" s="16">
        <v>46.486206633831394</v>
      </c>
      <c r="AI299" s="16">
        <v>43.29897342348702</v>
      </c>
      <c r="AJ299" s="16">
        <v>10.214819942681594</v>
      </c>
    </row>
    <row r="300" spans="1:36" s="8" customFormat="1">
      <c r="A300" s="12" t="s">
        <v>39</v>
      </c>
      <c r="B300" s="8" t="s">
        <v>16</v>
      </c>
      <c r="C300" s="8" t="s">
        <v>69</v>
      </c>
      <c r="D300" s="8" t="s">
        <v>38</v>
      </c>
      <c r="E300" s="12" t="s">
        <v>74</v>
      </c>
      <c r="F300" s="22">
        <v>51.27</v>
      </c>
      <c r="G300" s="22">
        <v>0.67</v>
      </c>
      <c r="H300" s="22">
        <v>2.38</v>
      </c>
      <c r="I300" s="22">
        <f t="shared" si="19"/>
        <v>5.7317789556290295</v>
      </c>
      <c r="J300" s="22">
        <v>13.65</v>
      </c>
      <c r="K300" s="22">
        <v>0.24</v>
      </c>
      <c r="L300" s="22">
        <v>20.49</v>
      </c>
      <c r="M300" s="22">
        <v>0.31</v>
      </c>
      <c r="N300" s="22" t="s">
        <v>113</v>
      </c>
      <c r="O300" s="22" t="s">
        <v>114</v>
      </c>
      <c r="P300" s="22" t="s">
        <v>113</v>
      </c>
      <c r="Q300" s="22" t="s">
        <v>114</v>
      </c>
      <c r="R300" s="22">
        <f t="shared" si="20"/>
        <v>94.74177895562903</v>
      </c>
      <c r="S300" s="22">
        <v>0</v>
      </c>
      <c r="T300" s="22">
        <v>5.7317789556290295</v>
      </c>
      <c r="U300" s="22">
        <f t="shared" si="21"/>
        <v>80.934865267293858</v>
      </c>
      <c r="V300" s="14">
        <v>2.0011726009996416</v>
      </c>
      <c r="W300" s="14">
        <v>-1.1726009996415598E-3</v>
      </c>
      <c r="X300" s="14">
        <v>1.9674159729712409E-2</v>
      </c>
      <c r="Y300" s="14">
        <v>0.11065742143039897</v>
      </c>
      <c r="Z300" s="14">
        <v>0</v>
      </c>
      <c r="AA300" s="14">
        <v>0</v>
      </c>
      <c r="AB300" s="14">
        <v>0.18710213706117335</v>
      </c>
      <c r="AC300" s="14">
        <v>0.79425951749085966</v>
      </c>
      <c r="AD300" s="14">
        <v>0.85691219877479885</v>
      </c>
      <c r="AE300" s="14">
        <v>7.9344696909174981E-3</v>
      </c>
      <c r="AF300" s="14">
        <v>2.3460095822138993E-2</v>
      </c>
      <c r="AG300" s="14">
        <v>0</v>
      </c>
      <c r="AH300" s="16">
        <v>46.615045806368542</v>
      </c>
      <c r="AI300" s="16">
        <v>43.206811436361434</v>
      </c>
      <c r="AJ300" s="16">
        <v>10.178142757270013</v>
      </c>
    </row>
    <row r="301" spans="1:36" s="8" customFormat="1">
      <c r="A301" s="12" t="s">
        <v>39</v>
      </c>
      <c r="B301" s="8" t="s">
        <v>16</v>
      </c>
      <c r="C301" s="8" t="s">
        <v>69</v>
      </c>
      <c r="D301" s="8" t="s">
        <v>38</v>
      </c>
      <c r="E301" s="12" t="s">
        <v>74</v>
      </c>
      <c r="F301" s="22">
        <v>51.01</v>
      </c>
      <c r="G301" s="22">
        <v>0.7</v>
      </c>
      <c r="H301" s="22">
        <v>2.66</v>
      </c>
      <c r="I301" s="22">
        <f t="shared" si="19"/>
        <v>5.9837252833489867</v>
      </c>
      <c r="J301" s="22">
        <v>13.22</v>
      </c>
      <c r="K301" s="22">
        <v>0.13</v>
      </c>
      <c r="L301" s="22">
        <v>20.73</v>
      </c>
      <c r="M301" s="22">
        <v>0.34</v>
      </c>
      <c r="N301" s="22">
        <v>0.01</v>
      </c>
      <c r="O301" s="22" t="s">
        <v>114</v>
      </c>
      <c r="P301" s="22" t="s">
        <v>113</v>
      </c>
      <c r="Q301" s="22" t="s">
        <v>114</v>
      </c>
      <c r="R301" s="22">
        <f t="shared" si="20"/>
        <v>94.783725283349</v>
      </c>
      <c r="S301" s="22">
        <v>0</v>
      </c>
      <c r="T301" s="22">
        <v>5.9837252833489867</v>
      </c>
      <c r="U301" s="22">
        <f t="shared" si="21"/>
        <v>79.750248989524778</v>
      </c>
      <c r="V301" s="14">
        <v>1.9930245242962044</v>
      </c>
      <c r="W301" s="14">
        <v>6.9754757037956416E-3</v>
      </c>
      <c r="X301" s="14">
        <v>2.0575742625942556E-2</v>
      </c>
      <c r="Y301" s="14">
        <v>0.11551284442276635</v>
      </c>
      <c r="Z301" s="14">
        <v>0</v>
      </c>
      <c r="AA301" s="14">
        <v>0</v>
      </c>
      <c r="AB301" s="14">
        <v>0.19552263862299743</v>
      </c>
      <c r="AC301" s="14">
        <v>0.77001169253361701</v>
      </c>
      <c r="AD301" s="14">
        <v>0.86782020550303207</v>
      </c>
      <c r="AE301" s="14">
        <v>4.3021555087102469E-3</v>
      </c>
      <c r="AF301" s="14">
        <v>2.5756277371502597E-2</v>
      </c>
      <c r="AG301" s="14">
        <v>4.9844341143239412E-4</v>
      </c>
      <c r="AH301" s="16">
        <v>47.335100121125059</v>
      </c>
      <c r="AI301" s="16">
        <v>42.000152023872616</v>
      </c>
      <c r="AJ301" s="16">
        <v>10.664747855002323</v>
      </c>
    </row>
    <row r="302" spans="1:36" s="8" customFormat="1">
      <c r="A302" s="12" t="s">
        <v>40</v>
      </c>
      <c r="B302" s="8" t="s">
        <v>16</v>
      </c>
      <c r="C302" s="8" t="s">
        <v>69</v>
      </c>
      <c r="D302" s="8" t="s">
        <v>38</v>
      </c>
      <c r="E302" s="12" t="s">
        <v>74</v>
      </c>
      <c r="F302" s="22">
        <v>51.37</v>
      </c>
      <c r="G302" s="22">
        <v>0.52</v>
      </c>
      <c r="H302" s="22">
        <v>1.79</v>
      </c>
      <c r="I302" s="22">
        <f t="shared" si="19"/>
        <v>5.9387348676847083</v>
      </c>
      <c r="J302" s="22">
        <v>13.38</v>
      </c>
      <c r="K302" s="22">
        <v>0.24</v>
      </c>
      <c r="L302" s="22">
        <v>21.03</v>
      </c>
      <c r="M302" s="22">
        <v>0.34</v>
      </c>
      <c r="N302" s="22">
        <v>0.01</v>
      </c>
      <c r="O302" s="22" t="s">
        <v>114</v>
      </c>
      <c r="P302" s="22" t="s">
        <v>113</v>
      </c>
      <c r="Q302" s="22" t="s">
        <v>114</v>
      </c>
      <c r="R302" s="22">
        <f t="shared" si="20"/>
        <v>94.618734867684708</v>
      </c>
      <c r="S302" s="22">
        <v>0</v>
      </c>
      <c r="T302" s="22">
        <v>5.9387348676847083</v>
      </c>
      <c r="U302" s="22">
        <f t="shared" si="21"/>
        <v>80.064568540819437</v>
      </c>
      <c r="V302" s="14">
        <v>2.0107289788139</v>
      </c>
      <c r="W302" s="14">
        <v>0</v>
      </c>
      <c r="X302" s="14">
        <v>1.5312548405583269E-2</v>
      </c>
      <c r="Y302" s="14">
        <v>8.2575787665769979E-2</v>
      </c>
      <c r="Z302" s="14">
        <v>0</v>
      </c>
      <c r="AA302" s="14">
        <v>0</v>
      </c>
      <c r="AB302" s="14">
        <v>0.19440435598394212</v>
      </c>
      <c r="AC302" s="14">
        <v>0.78074395497711735</v>
      </c>
      <c r="AD302" s="14">
        <v>0.88197521383620592</v>
      </c>
      <c r="AE302" s="14">
        <v>7.9568403851169554E-3</v>
      </c>
      <c r="AF302" s="14">
        <v>2.580297285554484E-2</v>
      </c>
      <c r="AG302" s="14">
        <v>4.9934707681962328E-4</v>
      </c>
      <c r="AH302" s="16">
        <v>47.491467425813127</v>
      </c>
      <c r="AI302" s="16">
        <v>42.040496744143496</v>
      </c>
      <c r="AJ302" s="16">
        <v>10.468035830043371</v>
      </c>
    </row>
    <row r="303" spans="1:36" s="8" customFormat="1">
      <c r="A303" s="12" t="s">
        <v>40</v>
      </c>
      <c r="B303" s="8" t="s">
        <v>16</v>
      </c>
      <c r="C303" s="8" t="s">
        <v>69</v>
      </c>
      <c r="D303" s="8" t="s">
        <v>38</v>
      </c>
      <c r="E303" s="12" t="s">
        <v>74</v>
      </c>
      <c r="F303" s="22">
        <v>51.95</v>
      </c>
      <c r="G303" s="22">
        <v>0.35</v>
      </c>
      <c r="H303" s="22">
        <v>1.82</v>
      </c>
      <c r="I303" s="22">
        <f t="shared" si="19"/>
        <v>5.8577521194890068</v>
      </c>
      <c r="J303" s="22">
        <v>13.77</v>
      </c>
      <c r="K303" s="22">
        <v>0.21</v>
      </c>
      <c r="L303" s="22">
        <v>20.53</v>
      </c>
      <c r="M303" s="22">
        <v>0.41</v>
      </c>
      <c r="N303" s="22" t="s">
        <v>113</v>
      </c>
      <c r="O303" s="22" t="s">
        <v>114</v>
      </c>
      <c r="P303" s="22" t="s">
        <v>113</v>
      </c>
      <c r="Q303" s="22" t="s">
        <v>114</v>
      </c>
      <c r="R303" s="22">
        <f t="shared" si="20"/>
        <v>94.897752119488999</v>
      </c>
      <c r="S303" s="22">
        <v>0</v>
      </c>
      <c r="T303" s="22">
        <v>5.8577521194890068</v>
      </c>
      <c r="U303" s="22">
        <f t="shared" si="21"/>
        <v>80.733662893368759</v>
      </c>
      <c r="V303" s="14">
        <v>2.0222908666729822</v>
      </c>
      <c r="W303" s="14">
        <v>0</v>
      </c>
      <c r="X303" s="14">
        <v>1.0250056812013847E-2</v>
      </c>
      <c r="Y303" s="14">
        <v>8.3499750771117542E-2</v>
      </c>
      <c r="Z303" s="14">
        <v>0</v>
      </c>
      <c r="AA303" s="14">
        <v>0</v>
      </c>
      <c r="AB303" s="14">
        <v>0.19070283182019851</v>
      </c>
      <c r="AC303" s="14">
        <v>0.79909893961450518</v>
      </c>
      <c r="AD303" s="14">
        <v>0.85628858429992882</v>
      </c>
      <c r="AE303" s="14">
        <v>6.9240914693460415E-3</v>
      </c>
      <c r="AF303" s="14">
        <v>3.0944878539908054E-2</v>
      </c>
      <c r="AG303" s="14">
        <v>0</v>
      </c>
      <c r="AH303" s="16">
        <v>46.383893488202411</v>
      </c>
      <c r="AI303" s="16">
        <v>43.286014529690348</v>
      </c>
      <c r="AJ303" s="16">
        <v>10.330091982107252</v>
      </c>
    </row>
    <row r="304" spans="1:36" s="8" customFormat="1">
      <c r="A304" s="12" t="s">
        <v>40</v>
      </c>
      <c r="B304" s="8" t="s">
        <v>16</v>
      </c>
      <c r="C304" s="8" t="s">
        <v>69</v>
      </c>
      <c r="D304" s="8" t="s">
        <v>38</v>
      </c>
      <c r="E304" s="12" t="s">
        <v>74</v>
      </c>
      <c r="F304" s="22">
        <v>52.13</v>
      </c>
      <c r="G304" s="22">
        <v>0.33</v>
      </c>
      <c r="H304" s="22">
        <v>1.83</v>
      </c>
      <c r="I304" s="22">
        <f t="shared" si="19"/>
        <v>5.8127617038247292</v>
      </c>
      <c r="J304" s="22">
        <v>13.63</v>
      </c>
      <c r="K304" s="22">
        <v>0.28999999999999998</v>
      </c>
      <c r="L304" s="22">
        <v>20.59</v>
      </c>
      <c r="M304" s="22">
        <v>0.41</v>
      </c>
      <c r="N304" s="22" t="s">
        <v>113</v>
      </c>
      <c r="O304" s="22" t="s">
        <v>114</v>
      </c>
      <c r="P304" s="22" t="s">
        <v>113</v>
      </c>
      <c r="Q304" s="22" t="s">
        <v>114</v>
      </c>
      <c r="R304" s="22">
        <f t="shared" si="20"/>
        <v>95.022761703824727</v>
      </c>
      <c r="S304" s="22">
        <v>0</v>
      </c>
      <c r="T304" s="22">
        <v>5.8127617038247292</v>
      </c>
      <c r="U304" s="22">
        <f t="shared" si="21"/>
        <v>80.694607870671547</v>
      </c>
      <c r="V304" s="14">
        <v>2.0280651885320751</v>
      </c>
      <c r="W304" s="14">
        <v>0</v>
      </c>
      <c r="X304" s="14">
        <v>9.6584688853185163E-3</v>
      </c>
      <c r="Y304" s="14">
        <v>8.3907541804755986E-2</v>
      </c>
      <c r="Z304" s="14">
        <v>0</v>
      </c>
      <c r="AA304" s="14">
        <v>0</v>
      </c>
      <c r="AB304" s="14">
        <v>0.18912319170225736</v>
      </c>
      <c r="AC304" s="14">
        <v>0.79049401650587547</v>
      </c>
      <c r="AD304" s="14">
        <v>0.85826947836270151</v>
      </c>
      <c r="AE304" s="14">
        <v>9.5560324665586518E-3</v>
      </c>
      <c r="AF304" s="14">
        <v>3.0926081740457405E-2</v>
      </c>
      <c r="AG304" s="14">
        <v>0</v>
      </c>
      <c r="AH304" s="16">
        <v>46.698715684375394</v>
      </c>
      <c r="AI304" s="16">
        <v>43.011031217642419</v>
      </c>
      <c r="AJ304" s="16">
        <v>10.29025309798218</v>
      </c>
    </row>
    <row r="305" spans="1:36" s="8" customFormat="1">
      <c r="A305" s="12" t="s">
        <v>40</v>
      </c>
      <c r="B305" s="8" t="s">
        <v>16</v>
      </c>
      <c r="C305" s="8" t="s">
        <v>69</v>
      </c>
      <c r="D305" s="8" t="s">
        <v>38</v>
      </c>
      <c r="E305" s="12" t="s">
        <v>74</v>
      </c>
      <c r="F305" s="22">
        <v>51.16</v>
      </c>
      <c r="G305" s="22">
        <v>0.56000000000000005</v>
      </c>
      <c r="H305" s="22">
        <v>1.37</v>
      </c>
      <c r="I305" s="22">
        <f t="shared" si="19"/>
        <v>5.7587732050275964</v>
      </c>
      <c r="J305" s="22">
        <v>13.71</v>
      </c>
      <c r="K305" s="22">
        <v>0.21</v>
      </c>
      <c r="L305" s="22">
        <v>20.81</v>
      </c>
      <c r="M305" s="22">
        <v>0.41</v>
      </c>
      <c r="N305" s="22" t="s">
        <v>113</v>
      </c>
      <c r="O305" s="22" t="s">
        <v>114</v>
      </c>
      <c r="P305" s="22" t="s">
        <v>113</v>
      </c>
      <c r="Q305" s="22" t="s">
        <v>114</v>
      </c>
      <c r="R305" s="22">
        <f t="shared" si="20"/>
        <v>93.988773205027584</v>
      </c>
      <c r="S305" s="22">
        <v>0</v>
      </c>
      <c r="T305" s="22">
        <v>5.7587732050275964</v>
      </c>
      <c r="U305" s="22">
        <f t="shared" si="21"/>
        <v>80.930042065806177</v>
      </c>
      <c r="V305" s="14">
        <v>2.0117937869968006</v>
      </c>
      <c r="W305" s="14">
        <v>0</v>
      </c>
      <c r="X305" s="14">
        <v>1.6566894759006773E-2</v>
      </c>
      <c r="Y305" s="14">
        <v>6.3493492533850657E-2</v>
      </c>
      <c r="Z305" s="14">
        <v>0</v>
      </c>
      <c r="AA305" s="14">
        <v>0</v>
      </c>
      <c r="AB305" s="14">
        <v>0.18938735807339632</v>
      </c>
      <c r="AC305" s="14">
        <v>0.80370917674601805</v>
      </c>
      <c r="AD305" s="14">
        <v>0.87679515896992388</v>
      </c>
      <c r="AE305" s="14">
        <v>6.9945157852651331E-3</v>
      </c>
      <c r="AF305" s="14">
        <v>3.1259616135738549E-2</v>
      </c>
      <c r="AG305" s="14">
        <v>0</v>
      </c>
      <c r="AH305" s="16">
        <v>46.890157429016504</v>
      </c>
      <c r="AI305" s="16">
        <v>42.981589758137282</v>
      </c>
      <c r="AJ305" s="16">
        <v>10.128252812846213</v>
      </c>
    </row>
    <row r="306" spans="1:36" s="8" customFormat="1">
      <c r="A306" s="12" t="s">
        <v>40</v>
      </c>
      <c r="B306" s="8" t="s">
        <v>16</v>
      </c>
      <c r="C306" s="8" t="s">
        <v>69</v>
      </c>
      <c r="D306" s="8" t="s">
        <v>38</v>
      </c>
      <c r="E306" s="12" t="s">
        <v>74</v>
      </c>
      <c r="F306" s="22">
        <v>51.39</v>
      </c>
      <c r="G306" s="22">
        <v>0.33</v>
      </c>
      <c r="H306" s="22">
        <v>1.79</v>
      </c>
      <c r="I306" s="22">
        <f t="shared" si="19"/>
        <v>6.0017214496146964</v>
      </c>
      <c r="J306" s="22">
        <v>13.71</v>
      </c>
      <c r="K306" s="22">
        <v>0.22</v>
      </c>
      <c r="L306" s="22">
        <v>20.79</v>
      </c>
      <c r="M306" s="22">
        <v>0.39</v>
      </c>
      <c r="N306" s="22" t="s">
        <v>113</v>
      </c>
      <c r="O306" s="22" t="s">
        <v>114</v>
      </c>
      <c r="P306" s="22" t="s">
        <v>113</v>
      </c>
      <c r="Q306" s="22" t="s">
        <v>114</v>
      </c>
      <c r="R306" s="22">
        <f t="shared" si="20"/>
        <v>94.621721449614697</v>
      </c>
      <c r="S306" s="22">
        <v>0</v>
      </c>
      <c r="T306" s="22">
        <v>6.0017214496146964</v>
      </c>
      <c r="U306" s="22">
        <f t="shared" si="21"/>
        <v>80.284144999649882</v>
      </c>
      <c r="V306" s="14">
        <v>2.0069597581607628</v>
      </c>
      <c r="W306" s="14">
        <v>0</v>
      </c>
      <c r="X306" s="14">
        <v>9.6955878612601919E-3</v>
      </c>
      <c r="Y306" s="14">
        <v>8.2388918201319522E-2</v>
      </c>
      <c r="Z306" s="14">
        <v>0</v>
      </c>
      <c r="AA306" s="14">
        <v>0</v>
      </c>
      <c r="AB306" s="14">
        <v>0.19602161622168612</v>
      </c>
      <c r="AC306" s="14">
        <v>0.79818956744062741</v>
      </c>
      <c r="AD306" s="14">
        <v>0.86993673928569359</v>
      </c>
      <c r="AE306" s="14">
        <v>7.2772645103522816E-3</v>
      </c>
      <c r="AF306" s="14">
        <v>2.9530548318297812E-2</v>
      </c>
      <c r="AG306" s="14">
        <v>0</v>
      </c>
      <c r="AH306" s="16">
        <v>46.666722558688122</v>
      </c>
      <c r="AI306" s="16">
        <v>42.817930788365324</v>
      </c>
      <c r="AJ306" s="16">
        <v>10.515346652946562</v>
      </c>
    </row>
    <row r="307" spans="1:36" s="8" customFormat="1">
      <c r="A307" s="1" t="s">
        <v>76</v>
      </c>
      <c r="B307" s="17" t="s">
        <v>80</v>
      </c>
      <c r="C307" s="17" t="s">
        <v>80</v>
      </c>
      <c r="D307" s="8" t="s">
        <v>81</v>
      </c>
      <c r="E307" s="13" t="s">
        <v>83</v>
      </c>
      <c r="F307" s="23">
        <v>53.63</v>
      </c>
      <c r="G307" s="23">
        <v>0.2</v>
      </c>
      <c r="H307" s="23">
        <v>1.44</v>
      </c>
      <c r="I307" s="23">
        <v>4.83</v>
      </c>
      <c r="J307" s="23">
        <v>16.64</v>
      </c>
      <c r="K307" s="23">
        <v>0.09</v>
      </c>
      <c r="L307" s="23">
        <v>22.86</v>
      </c>
      <c r="M307" s="23">
        <v>0.32</v>
      </c>
      <c r="N307" s="23">
        <v>0.01</v>
      </c>
      <c r="O307" s="23">
        <v>0.21</v>
      </c>
      <c r="P307" s="24" t="s">
        <v>114</v>
      </c>
      <c r="Q307" s="24" t="s">
        <v>114</v>
      </c>
      <c r="R307" s="22">
        <f t="shared" si="16"/>
        <v>100.23</v>
      </c>
      <c r="S307" s="23">
        <v>1.2112181571089766</v>
      </c>
      <c r="T307" s="23">
        <v>3.7401360176029677</v>
      </c>
      <c r="U307" s="22">
        <f t="shared" si="17"/>
        <v>85.996903794058582</v>
      </c>
      <c r="V307" s="5">
        <v>1.9556548889299274</v>
      </c>
      <c r="W307" s="5">
        <v>4.4345111070072551E-2</v>
      </c>
      <c r="X307" s="5">
        <v>5.4867424704481416E-3</v>
      </c>
      <c r="Y307" s="5">
        <v>1.754234567690989E-2</v>
      </c>
      <c r="Z307" s="5">
        <v>6.0545038454551461E-3</v>
      </c>
      <c r="AA307" s="5">
        <v>3.3237228675851334E-2</v>
      </c>
      <c r="AB307" s="5">
        <v>0.11406171605235378</v>
      </c>
      <c r="AC307" s="5">
        <v>0.90457855691819211</v>
      </c>
      <c r="AD307" s="5">
        <v>0.89316929240333964</v>
      </c>
      <c r="AE307" s="5">
        <v>2.7797924024382426E-3</v>
      </c>
      <c r="AF307" s="5">
        <v>2.2624618067818111E-2</v>
      </c>
      <c r="AG307" s="5">
        <v>4.6520348719299875E-4</v>
      </c>
      <c r="AH307" s="2">
        <v>45.920195603299213</v>
      </c>
      <c r="AI307" s="2">
        <v>46.506776067571614</v>
      </c>
      <c r="AJ307" s="2">
        <v>7.5730283291291611</v>
      </c>
    </row>
    <row r="308" spans="1:36" s="8" customFormat="1">
      <c r="A308" s="1" t="s">
        <v>76</v>
      </c>
      <c r="B308" s="17" t="s">
        <v>80</v>
      </c>
      <c r="C308" s="17" t="s">
        <v>80</v>
      </c>
      <c r="D308" s="8" t="s">
        <v>81</v>
      </c>
      <c r="E308" s="13" t="s">
        <v>83</v>
      </c>
      <c r="F308" s="23">
        <v>54.05</v>
      </c>
      <c r="G308" s="23">
        <v>0.11</v>
      </c>
      <c r="H308" s="23">
        <v>0.84</v>
      </c>
      <c r="I308" s="23">
        <v>4.72</v>
      </c>
      <c r="J308" s="23">
        <v>16.940000000000001</v>
      </c>
      <c r="K308" s="23">
        <v>0.14000000000000001</v>
      </c>
      <c r="L308" s="23">
        <v>22.67</v>
      </c>
      <c r="M308" s="23">
        <v>0.24</v>
      </c>
      <c r="N308" s="22" t="s">
        <v>113</v>
      </c>
      <c r="O308" s="23">
        <v>0.06</v>
      </c>
      <c r="P308" s="24" t="s">
        <v>114</v>
      </c>
      <c r="Q308" s="24" t="s">
        <v>114</v>
      </c>
      <c r="R308" s="22">
        <f t="shared" si="16"/>
        <v>99.77</v>
      </c>
      <c r="S308" s="23">
        <v>0.54048504636430938</v>
      </c>
      <c r="T308" s="23">
        <v>4.2336671444369269</v>
      </c>
      <c r="U308" s="22">
        <f t="shared" si="17"/>
        <v>86.482287391361609</v>
      </c>
      <c r="V308" s="5">
        <v>1.9790406239985052</v>
      </c>
      <c r="W308" s="5">
        <v>2.0959376001494778E-2</v>
      </c>
      <c r="X308" s="5">
        <v>3.0300643765848001E-3</v>
      </c>
      <c r="Y308" s="5">
        <v>1.5289456177197312E-2</v>
      </c>
      <c r="Z308" s="5">
        <v>1.736941152413308E-3</v>
      </c>
      <c r="AA308" s="5">
        <v>1.4892263264782095E-2</v>
      </c>
      <c r="AB308" s="5">
        <v>0.12964142761322481</v>
      </c>
      <c r="AC308" s="5">
        <v>0.92465763998637196</v>
      </c>
      <c r="AD308" s="5">
        <v>0.88937243979674985</v>
      </c>
      <c r="AE308" s="5">
        <v>4.3418266461563854E-3</v>
      </c>
      <c r="AF308" s="5">
        <v>1.703794098651959E-2</v>
      </c>
      <c r="AG308" s="5">
        <v>0</v>
      </c>
      <c r="AH308" s="2">
        <v>45.409419551171169</v>
      </c>
      <c r="AI308" s="2">
        <v>47.211005014876108</v>
      </c>
      <c r="AJ308" s="2">
        <v>7.3795754339527289</v>
      </c>
    </row>
    <row r="309" spans="1:36" s="8" customFormat="1">
      <c r="A309" s="2" t="s">
        <v>76</v>
      </c>
      <c r="B309" s="17" t="s">
        <v>80</v>
      </c>
      <c r="C309" s="17" t="s">
        <v>80</v>
      </c>
      <c r="D309" s="8" t="s">
        <v>81</v>
      </c>
      <c r="E309" s="13" t="s">
        <v>83</v>
      </c>
      <c r="F309" s="23">
        <v>53.22</v>
      </c>
      <c r="G309" s="23">
        <v>0.15</v>
      </c>
      <c r="H309" s="23">
        <v>1.48</v>
      </c>
      <c r="I309" s="23">
        <v>4.79</v>
      </c>
      <c r="J309" s="23">
        <v>16.670000000000002</v>
      </c>
      <c r="K309" s="23">
        <v>0.12</v>
      </c>
      <c r="L309" s="23">
        <v>23.04</v>
      </c>
      <c r="M309" s="23">
        <v>0.3</v>
      </c>
      <c r="N309" s="22" t="s">
        <v>113</v>
      </c>
      <c r="O309" s="23">
        <v>0.17</v>
      </c>
      <c r="P309" s="24" t="s">
        <v>114</v>
      </c>
      <c r="Q309" s="24" t="s">
        <v>114</v>
      </c>
      <c r="R309" s="22">
        <f t="shared" si="16"/>
        <v>99.94</v>
      </c>
      <c r="S309" s="23">
        <v>1.9517174458401501</v>
      </c>
      <c r="T309" s="23">
        <v>3.0338287144619414</v>
      </c>
      <c r="U309" s="22">
        <f t="shared" si="17"/>
        <v>86.118295716070847</v>
      </c>
      <c r="V309" s="5">
        <v>1.9452098370346871</v>
      </c>
      <c r="W309" s="5">
        <v>5.4790162965312916E-2</v>
      </c>
      <c r="X309" s="5">
        <v>4.1246110944169467E-3</v>
      </c>
      <c r="Y309" s="5">
        <v>8.9640699908102445E-3</v>
      </c>
      <c r="Z309" s="5">
        <v>4.9126446588348069E-3</v>
      </c>
      <c r="AA309" s="5">
        <v>5.3681734839858608E-2</v>
      </c>
      <c r="AB309" s="5">
        <v>9.2736505795559351E-2</v>
      </c>
      <c r="AC309" s="5">
        <v>0.90831342323097297</v>
      </c>
      <c r="AD309" s="5">
        <v>0.90229218945159528</v>
      </c>
      <c r="AE309" s="5">
        <v>3.714995278172361E-3</v>
      </c>
      <c r="AF309" s="5">
        <v>2.1259825659779592E-2</v>
      </c>
      <c r="AG309" s="5">
        <v>0</v>
      </c>
      <c r="AH309" s="2">
        <v>46.10532405733467</v>
      </c>
      <c r="AI309" s="2">
        <v>46.412997046050116</v>
      </c>
      <c r="AJ309" s="2">
        <v>7.4816788966152297</v>
      </c>
    </row>
    <row r="310" spans="1:36" s="8" customFormat="1">
      <c r="A310" s="1" t="s">
        <v>76</v>
      </c>
      <c r="B310" s="17" t="s">
        <v>80</v>
      </c>
      <c r="C310" s="17" t="s">
        <v>80</v>
      </c>
      <c r="D310" s="8" t="s">
        <v>81</v>
      </c>
      <c r="E310" s="13" t="s">
        <v>83</v>
      </c>
      <c r="F310" s="23">
        <v>53.04</v>
      </c>
      <c r="G310" s="23">
        <v>0.3</v>
      </c>
      <c r="H310" s="23">
        <v>1.89</v>
      </c>
      <c r="I310" s="23">
        <v>5.19</v>
      </c>
      <c r="J310" s="23">
        <v>16.62</v>
      </c>
      <c r="K310" s="23">
        <v>0.1</v>
      </c>
      <c r="L310" s="23">
        <v>22.39</v>
      </c>
      <c r="M310" s="23">
        <v>0.32</v>
      </c>
      <c r="N310" s="23">
        <v>0.01</v>
      </c>
      <c r="O310" s="23">
        <v>0.23</v>
      </c>
      <c r="P310" s="24" t="s">
        <v>114</v>
      </c>
      <c r="Q310" s="24" t="s">
        <v>114</v>
      </c>
      <c r="R310" s="22">
        <f t="shared" si="16"/>
        <v>100.08999999999999</v>
      </c>
      <c r="S310" s="23">
        <v>1.5953029935456453</v>
      </c>
      <c r="T310" s="23">
        <v>3.754533347299275</v>
      </c>
      <c r="U310" s="22">
        <f t="shared" si="17"/>
        <v>85.093368873939539</v>
      </c>
      <c r="V310" s="5">
        <v>1.9375395448701693</v>
      </c>
      <c r="W310" s="5">
        <v>6.2460455129830672E-2</v>
      </c>
      <c r="X310" s="5">
        <v>8.2445788157373464E-3</v>
      </c>
      <c r="Y310" s="5">
        <v>1.8909595570318807E-2</v>
      </c>
      <c r="Z310" s="5">
        <v>6.6427780105340253E-3</v>
      </c>
      <c r="AA310" s="5">
        <v>4.3853902965977798E-2</v>
      </c>
      <c r="AB310" s="5">
        <v>0.11470203141620293</v>
      </c>
      <c r="AC310" s="5">
        <v>0.90507928429943463</v>
      </c>
      <c r="AD310" s="5">
        <v>0.87634333828405586</v>
      </c>
      <c r="AE310" s="5">
        <v>3.0940867989189338E-3</v>
      </c>
      <c r="AF310" s="5">
        <v>2.2664382717765424E-2</v>
      </c>
      <c r="AG310" s="5">
        <v>4.6602112105391294E-4</v>
      </c>
      <c r="AH310" s="2">
        <v>45.17283632530188</v>
      </c>
      <c r="AI310" s="2">
        <v>46.65408702841917</v>
      </c>
      <c r="AJ310" s="2">
        <v>8.1730766462789557</v>
      </c>
    </row>
    <row r="311" spans="1:36" s="8" customFormat="1">
      <c r="A311" s="3" t="s">
        <v>76</v>
      </c>
      <c r="B311" s="17" t="s">
        <v>80</v>
      </c>
      <c r="C311" s="17" t="s">
        <v>80</v>
      </c>
      <c r="D311" s="8" t="s">
        <v>81</v>
      </c>
      <c r="E311" s="13" t="s">
        <v>83</v>
      </c>
      <c r="F311" s="23">
        <v>52.9</v>
      </c>
      <c r="G311" s="23">
        <v>0.32</v>
      </c>
      <c r="H311" s="23">
        <v>1.91</v>
      </c>
      <c r="I311" s="23">
        <v>5.34</v>
      </c>
      <c r="J311" s="23">
        <v>16.559999999999999</v>
      </c>
      <c r="K311" s="23">
        <v>0.13</v>
      </c>
      <c r="L311" s="23">
        <v>22.46</v>
      </c>
      <c r="M311" s="23">
        <v>0.32</v>
      </c>
      <c r="N311" s="22" t="s">
        <v>113</v>
      </c>
      <c r="O311" s="23">
        <v>0.27</v>
      </c>
      <c r="P311" s="24" t="s">
        <v>114</v>
      </c>
      <c r="Q311" s="24" t="s">
        <v>114</v>
      </c>
      <c r="R311" s="22">
        <f t="shared" si="16"/>
        <v>100.21</v>
      </c>
      <c r="S311" s="23">
        <v>1.8893942605206804</v>
      </c>
      <c r="T311" s="23">
        <v>3.639907625225689</v>
      </c>
      <c r="U311" s="22">
        <f t="shared" si="17"/>
        <v>84.681479856809872</v>
      </c>
      <c r="V311" s="5">
        <v>1.9314746545464012</v>
      </c>
      <c r="W311" s="5">
        <v>6.8525345453598785E-2</v>
      </c>
      <c r="X311" s="5">
        <v>8.7898907950156226E-3</v>
      </c>
      <c r="Y311" s="5">
        <v>1.366530764836961E-2</v>
      </c>
      <c r="Z311" s="5">
        <v>7.794207243897921E-3</v>
      </c>
      <c r="AA311" s="5">
        <v>5.1912739136802472E-2</v>
      </c>
      <c r="AB311" s="5">
        <v>0.11114547528953168</v>
      </c>
      <c r="AC311" s="5">
        <v>0.90136817365540489</v>
      </c>
      <c r="AD311" s="5">
        <v>0.87865064008419103</v>
      </c>
      <c r="AE311" s="5">
        <v>4.0203339276958351E-3</v>
      </c>
      <c r="AF311" s="5">
        <v>2.2653232219091147E-2</v>
      </c>
      <c r="AG311" s="5">
        <v>0</v>
      </c>
      <c r="AH311" s="2">
        <v>45.219547519099081</v>
      </c>
      <c r="AI311" s="2">
        <v>46.388700014955461</v>
      </c>
      <c r="AJ311" s="2">
        <v>8.3917524659454568</v>
      </c>
    </row>
    <row r="312" spans="1:36" s="8" customFormat="1">
      <c r="A312" s="3" t="s">
        <v>76</v>
      </c>
      <c r="B312" s="17" t="s">
        <v>80</v>
      </c>
      <c r="C312" s="17" t="s">
        <v>80</v>
      </c>
      <c r="D312" s="8" t="s">
        <v>81</v>
      </c>
      <c r="E312" s="13" t="s">
        <v>83</v>
      </c>
      <c r="F312" s="23">
        <v>52.82</v>
      </c>
      <c r="G312" s="23">
        <v>0.26</v>
      </c>
      <c r="H312" s="23">
        <v>1.93</v>
      </c>
      <c r="I312" s="23">
        <v>5.09</v>
      </c>
      <c r="J312" s="23">
        <v>16.64</v>
      </c>
      <c r="K312" s="23">
        <v>0.15</v>
      </c>
      <c r="L312" s="23">
        <v>22.42</v>
      </c>
      <c r="M312" s="23">
        <v>0.32</v>
      </c>
      <c r="N312" s="22" t="s">
        <v>113</v>
      </c>
      <c r="O312" s="23">
        <v>0.22</v>
      </c>
      <c r="P312" s="24" t="s">
        <v>114</v>
      </c>
      <c r="Q312" s="24" t="s">
        <v>114</v>
      </c>
      <c r="R312" s="22">
        <f t="shared" si="16"/>
        <v>99.85</v>
      </c>
      <c r="S312" s="23">
        <v>1.9017624150880903</v>
      </c>
      <c r="T312" s="23">
        <v>3.3787786588106603</v>
      </c>
      <c r="U312" s="22">
        <f t="shared" si="17"/>
        <v>85.353517634786513</v>
      </c>
      <c r="V312" s="5">
        <v>1.933085575924699</v>
      </c>
      <c r="W312" s="5">
        <v>6.6914424075301016E-2</v>
      </c>
      <c r="X312" s="5">
        <v>7.1585685977621685E-3</v>
      </c>
      <c r="Y312" s="5">
        <v>1.6332024537065656E-2</v>
      </c>
      <c r="Z312" s="5">
        <v>6.3657592210952301E-3</v>
      </c>
      <c r="AA312" s="5">
        <v>5.2375352021001527E-2</v>
      </c>
      <c r="AB312" s="5">
        <v>0.10341427926165359</v>
      </c>
      <c r="AC312" s="5">
        <v>0.90785094695789648</v>
      </c>
      <c r="AD312" s="5">
        <v>0.87914685728720476</v>
      </c>
      <c r="AE312" s="5">
        <v>4.6497475640252875E-3</v>
      </c>
      <c r="AF312" s="5">
        <v>2.2706464552295344E-2</v>
      </c>
      <c r="AG312" s="5">
        <v>0</v>
      </c>
      <c r="AH312" s="2">
        <v>45.251829469876377</v>
      </c>
      <c r="AI312" s="2">
        <v>46.7292988597736</v>
      </c>
      <c r="AJ312" s="2">
        <v>8.0188716703500305</v>
      </c>
    </row>
    <row r="313" spans="1:36" s="8" customFormat="1">
      <c r="A313" s="3" t="s">
        <v>76</v>
      </c>
      <c r="B313" s="17" t="s">
        <v>80</v>
      </c>
      <c r="C313" s="17" t="s">
        <v>80</v>
      </c>
      <c r="D313" s="8" t="s">
        <v>81</v>
      </c>
      <c r="E313" s="13" t="s">
        <v>83</v>
      </c>
      <c r="F313" s="23">
        <v>53.09</v>
      </c>
      <c r="G313" s="23">
        <v>0.26</v>
      </c>
      <c r="H313" s="23">
        <v>1.75</v>
      </c>
      <c r="I313" s="23">
        <v>5.1100000000000003</v>
      </c>
      <c r="J313" s="23">
        <v>16.78</v>
      </c>
      <c r="K313" s="23">
        <v>0.12</v>
      </c>
      <c r="L313" s="23">
        <v>22.61</v>
      </c>
      <c r="M313" s="23">
        <v>0.28000000000000003</v>
      </c>
      <c r="N313" s="22" t="s">
        <v>113</v>
      </c>
      <c r="O313" s="23">
        <v>0.14000000000000001</v>
      </c>
      <c r="P313" s="24" t="s">
        <v>114</v>
      </c>
      <c r="Q313" s="24" t="s">
        <v>114</v>
      </c>
      <c r="R313" s="22">
        <f t="shared" si="16"/>
        <v>100.14000000000001</v>
      </c>
      <c r="S313" s="23">
        <v>1.8734510056149698</v>
      </c>
      <c r="T313" s="23">
        <v>3.4242534961011586</v>
      </c>
      <c r="U313" s="22">
        <f t="shared" si="17"/>
        <v>85.409144287227861</v>
      </c>
      <c r="V313" s="5">
        <v>1.9372833938782847</v>
      </c>
      <c r="W313" s="5">
        <v>6.2716606121715257E-2</v>
      </c>
      <c r="X313" s="5">
        <v>7.1376284673294469E-3</v>
      </c>
      <c r="Y313" s="5">
        <v>1.2545124710025682E-2</v>
      </c>
      <c r="Z313" s="5">
        <v>4.0390879479860683E-3</v>
      </c>
      <c r="AA313" s="5">
        <v>5.144471691752376E-2</v>
      </c>
      <c r="AB313" s="5">
        <v>0.104499550408877</v>
      </c>
      <c r="AC313" s="5">
        <v>0.91281114185476908</v>
      </c>
      <c r="AD313" s="5">
        <v>0.88400379426656217</v>
      </c>
      <c r="AE313" s="5">
        <v>3.7089169574216333E-3</v>
      </c>
      <c r="AF313" s="5">
        <v>1.9810038469505339E-2</v>
      </c>
      <c r="AG313" s="5">
        <v>0</v>
      </c>
      <c r="AH313" s="2">
        <v>45.269472687968495</v>
      </c>
      <c r="AI313" s="2">
        <v>46.744685173836977</v>
      </c>
      <c r="AJ313" s="2">
        <v>7.9858421381945259</v>
      </c>
    </row>
    <row r="314" spans="1:36" s="8" customFormat="1">
      <c r="A314" s="3" t="s">
        <v>76</v>
      </c>
      <c r="B314" s="17" t="s">
        <v>80</v>
      </c>
      <c r="C314" s="17" t="s">
        <v>80</v>
      </c>
      <c r="D314" s="8" t="s">
        <v>81</v>
      </c>
      <c r="E314" s="13" t="s">
        <v>83</v>
      </c>
      <c r="F314" s="23">
        <v>52.46</v>
      </c>
      <c r="G314" s="23">
        <v>0.18</v>
      </c>
      <c r="H314" s="23">
        <v>1.82</v>
      </c>
      <c r="I314" s="23">
        <v>4.5</v>
      </c>
      <c r="J314" s="23">
        <v>16.11</v>
      </c>
      <c r="K314" s="23">
        <v>0.1</v>
      </c>
      <c r="L314" s="23">
        <v>23.04</v>
      </c>
      <c r="M314" s="23">
        <v>0.28000000000000003</v>
      </c>
      <c r="N314" s="23">
        <v>0.01</v>
      </c>
      <c r="O314" s="23">
        <v>0.26</v>
      </c>
      <c r="P314" s="24" t="s">
        <v>114</v>
      </c>
      <c r="Q314" s="24" t="s">
        <v>114</v>
      </c>
      <c r="R314" s="22">
        <f t="shared" si="16"/>
        <v>98.759999999999991</v>
      </c>
      <c r="S314" s="23">
        <v>1.4293222245905437</v>
      </c>
      <c r="T314" s="23">
        <v>3.2138841977575487</v>
      </c>
      <c r="U314" s="22">
        <f t="shared" si="17"/>
        <v>86.452963343179718</v>
      </c>
      <c r="V314" s="5">
        <v>1.942024538747807</v>
      </c>
      <c r="W314" s="5">
        <v>5.7975461252192995E-2</v>
      </c>
      <c r="X314" s="5">
        <v>5.0130160105937779E-3</v>
      </c>
      <c r="Y314" s="5">
        <v>2.1430578641901302E-2</v>
      </c>
      <c r="Z314" s="5">
        <v>7.6098241048052264E-3</v>
      </c>
      <c r="AA314" s="5">
        <v>3.9817554667928641E-2</v>
      </c>
      <c r="AB314" s="5">
        <v>9.9500378984130694E-2</v>
      </c>
      <c r="AC314" s="5">
        <v>0.88905885714338395</v>
      </c>
      <c r="AD314" s="5">
        <v>0.91386498597753651</v>
      </c>
      <c r="AE314" s="5">
        <v>3.1355364957193553E-3</v>
      </c>
      <c r="AF314" s="5">
        <v>2.009700383669509E-2</v>
      </c>
      <c r="AG314" s="5">
        <v>4.7226413730576026E-4</v>
      </c>
      <c r="AH314" s="2">
        <v>47.052071318119644</v>
      </c>
      <c r="AI314" s="2">
        <v>45.77488074736754</v>
      </c>
      <c r="AJ314" s="2">
        <v>7.1730479345128195</v>
      </c>
    </row>
    <row r="315" spans="1:36" s="8" customFormat="1">
      <c r="A315" s="3" t="s">
        <v>77</v>
      </c>
      <c r="B315" s="17" t="s">
        <v>80</v>
      </c>
      <c r="C315" s="17" t="s">
        <v>80</v>
      </c>
      <c r="D315" s="8" t="s">
        <v>81</v>
      </c>
      <c r="E315" s="13" t="s">
        <v>83</v>
      </c>
      <c r="F315" s="23">
        <v>54.36</v>
      </c>
      <c r="G315" s="23">
        <v>0.01</v>
      </c>
      <c r="H315" s="23">
        <v>0.4</v>
      </c>
      <c r="I315" s="23">
        <v>3.47</v>
      </c>
      <c r="J315" s="23">
        <v>17.25</v>
      </c>
      <c r="K315" s="23">
        <v>0.12</v>
      </c>
      <c r="L315" s="23">
        <v>24.57</v>
      </c>
      <c r="M315" s="23">
        <v>0.12</v>
      </c>
      <c r="N315" s="23">
        <v>0.02</v>
      </c>
      <c r="O315" s="23">
        <v>0.06</v>
      </c>
      <c r="P315" s="24" t="s">
        <v>114</v>
      </c>
      <c r="Q315" s="24" t="s">
        <v>114</v>
      </c>
      <c r="R315" s="22">
        <f t="shared" si="16"/>
        <v>100.38000000000001</v>
      </c>
      <c r="S315" s="23">
        <v>1.6142442934689818</v>
      </c>
      <c r="T315" s="23">
        <v>2.0174898110502006</v>
      </c>
      <c r="U315" s="22">
        <f t="shared" si="17"/>
        <v>89.859658364122694</v>
      </c>
      <c r="V315" s="5">
        <v>1.9733283388155278</v>
      </c>
      <c r="W315" s="5">
        <v>1.7113373097755701E-2</v>
      </c>
      <c r="X315" s="5">
        <v>2.7309897136270104E-4</v>
      </c>
      <c r="Y315" s="5">
        <v>0</v>
      </c>
      <c r="Z315" s="5">
        <v>1.7220509579862313E-3</v>
      </c>
      <c r="AA315" s="5">
        <v>4.4096810263174926E-2</v>
      </c>
      <c r="AB315" s="5">
        <v>6.1249047395731608E-2</v>
      </c>
      <c r="AC315" s="5">
        <v>0.93350693724945966</v>
      </c>
      <c r="AD315" s="5">
        <v>0.95564853311823417</v>
      </c>
      <c r="AE315" s="5">
        <v>3.6896620039867578E-3</v>
      </c>
      <c r="AF315" s="5">
        <v>8.4459403121353929E-3</v>
      </c>
      <c r="AG315" s="5">
        <v>9.2620781464432473E-4</v>
      </c>
      <c r="AH315" s="2">
        <v>47.914158776909517</v>
      </c>
      <c r="AI315" s="2">
        <v>46.804026857835694</v>
      </c>
      <c r="AJ315" s="2">
        <v>5.2818143652547898</v>
      </c>
    </row>
    <row r="316" spans="1:36" s="8" customFormat="1">
      <c r="A316" s="3" t="s">
        <v>77</v>
      </c>
      <c r="B316" s="17" t="s">
        <v>80</v>
      </c>
      <c r="C316" s="17" t="s">
        <v>80</v>
      </c>
      <c r="D316" s="8" t="s">
        <v>81</v>
      </c>
      <c r="E316" s="13" t="s">
        <v>83</v>
      </c>
      <c r="F316" s="23">
        <v>51.54</v>
      </c>
      <c r="G316" s="23">
        <v>0.64</v>
      </c>
      <c r="H316" s="23">
        <v>2.67</v>
      </c>
      <c r="I316" s="23">
        <v>5.33</v>
      </c>
      <c r="J316" s="23">
        <v>15.95</v>
      </c>
      <c r="K316" s="23">
        <v>0.12</v>
      </c>
      <c r="L316" s="23">
        <v>22.52</v>
      </c>
      <c r="M316" s="23">
        <v>0.39</v>
      </c>
      <c r="N316" s="22" t="s">
        <v>113</v>
      </c>
      <c r="O316" s="23">
        <v>0.46</v>
      </c>
      <c r="P316" s="24" t="s">
        <v>114</v>
      </c>
      <c r="Q316" s="24" t="s">
        <v>114</v>
      </c>
      <c r="R316" s="22">
        <f t="shared" si="16"/>
        <v>99.61999999999999</v>
      </c>
      <c r="S316" s="23">
        <v>2.5847337080727177</v>
      </c>
      <c r="T316" s="23">
        <v>3.0042355157226019</v>
      </c>
      <c r="U316" s="22">
        <f t="shared" si="17"/>
        <v>84.213198977182174</v>
      </c>
      <c r="V316" s="5">
        <v>1.8956529599656042</v>
      </c>
      <c r="W316" s="5">
        <v>0.10434704003439577</v>
      </c>
      <c r="X316" s="5">
        <v>1.7709020990971786E-2</v>
      </c>
      <c r="Y316" s="5">
        <v>1.1392407011219643E-2</v>
      </c>
      <c r="Z316" s="5">
        <v>1.3376641698750935E-2</v>
      </c>
      <c r="AA316" s="5">
        <v>7.1539884909913157E-2</v>
      </c>
      <c r="AB316" s="5">
        <v>9.2409469871083616E-2</v>
      </c>
      <c r="AC316" s="5">
        <v>0.87454800228615803</v>
      </c>
      <c r="AD316" s="5">
        <v>0.88747461927176163</v>
      </c>
      <c r="AE316" s="5">
        <v>3.7383598032335727E-3</v>
      </c>
      <c r="AF316" s="5">
        <v>2.7811594156907076E-2</v>
      </c>
      <c r="AG316" s="5">
        <v>0</v>
      </c>
      <c r="AH316" s="2">
        <v>46.0793111309316</v>
      </c>
      <c r="AI316" s="2">
        <v>45.408137451126777</v>
      </c>
      <c r="AJ316" s="2">
        <v>8.5125514179416246</v>
      </c>
    </row>
    <row r="317" spans="1:36" s="8" customFormat="1">
      <c r="A317" s="3" t="s">
        <v>77</v>
      </c>
      <c r="B317" s="17" t="s">
        <v>80</v>
      </c>
      <c r="C317" s="17" t="s">
        <v>80</v>
      </c>
      <c r="D317" s="8" t="s">
        <v>81</v>
      </c>
      <c r="E317" s="13" t="s">
        <v>83</v>
      </c>
      <c r="F317" s="23">
        <v>51.72</v>
      </c>
      <c r="G317" s="23">
        <v>0.59</v>
      </c>
      <c r="H317" s="23">
        <v>2.68</v>
      </c>
      <c r="I317" s="23">
        <v>5.4</v>
      </c>
      <c r="J317" s="23">
        <v>16.010000000000002</v>
      </c>
      <c r="K317" s="23">
        <v>0.12</v>
      </c>
      <c r="L317" s="23">
        <v>22.56</v>
      </c>
      <c r="M317" s="23">
        <v>0.45</v>
      </c>
      <c r="N317" s="22" t="s">
        <v>113</v>
      </c>
      <c r="O317" s="23">
        <v>0.51</v>
      </c>
      <c r="P317" s="24" t="s">
        <v>114</v>
      </c>
      <c r="Q317" s="24" t="s">
        <v>114</v>
      </c>
      <c r="R317" s="22">
        <f t="shared" si="16"/>
        <v>100.04000000000002</v>
      </c>
      <c r="S317" s="23">
        <v>2.9536021779168378</v>
      </c>
      <c r="T317" s="23">
        <v>2.7423246562581323</v>
      </c>
      <c r="U317" s="22">
        <f t="shared" si="17"/>
        <v>84.089259135364983</v>
      </c>
      <c r="V317" s="5">
        <v>1.8935524357221978</v>
      </c>
      <c r="W317" s="5">
        <v>0.10644756427780222</v>
      </c>
      <c r="X317" s="5">
        <v>1.6250659515090752E-2</v>
      </c>
      <c r="Y317" s="5">
        <v>9.1927694870795745E-3</v>
      </c>
      <c r="Z317" s="5">
        <v>1.4762633549406391E-2</v>
      </c>
      <c r="AA317" s="5">
        <v>8.1374593254582767E-2</v>
      </c>
      <c r="AB317" s="5">
        <v>8.3966446089998203E-2</v>
      </c>
      <c r="AC317" s="5">
        <v>0.87381339373605693</v>
      </c>
      <c r="AD317" s="5">
        <v>0.88497509997590962</v>
      </c>
      <c r="AE317" s="5">
        <v>3.721221306654371E-3</v>
      </c>
      <c r="AF317" s="5">
        <v>3.1943183085221663E-2</v>
      </c>
      <c r="AG317" s="5">
        <v>0</v>
      </c>
      <c r="AH317" s="2">
        <v>45.993530309266418</v>
      </c>
      <c r="AI317" s="2">
        <v>45.413439101886951</v>
      </c>
      <c r="AJ317" s="2">
        <v>8.5930305888466307</v>
      </c>
    </row>
    <row r="318" spans="1:36" s="8" customFormat="1">
      <c r="A318" s="3" t="s">
        <v>77</v>
      </c>
      <c r="B318" s="17" t="s">
        <v>80</v>
      </c>
      <c r="C318" s="17" t="s">
        <v>80</v>
      </c>
      <c r="D318" s="8" t="s">
        <v>81</v>
      </c>
      <c r="E318" s="13" t="s">
        <v>83</v>
      </c>
      <c r="F318" s="23">
        <v>51.25</v>
      </c>
      <c r="G318" s="23">
        <v>0.89</v>
      </c>
      <c r="H318" s="23">
        <v>3.03</v>
      </c>
      <c r="I318" s="23">
        <v>5.65</v>
      </c>
      <c r="J318" s="23">
        <v>15.64</v>
      </c>
      <c r="K318" s="23">
        <v>0.13</v>
      </c>
      <c r="L318" s="23">
        <v>22.54</v>
      </c>
      <c r="M318" s="23">
        <v>0.34</v>
      </c>
      <c r="N318" s="22" t="s">
        <v>113</v>
      </c>
      <c r="O318" s="23">
        <v>0.4</v>
      </c>
      <c r="P318" s="24" t="s">
        <v>114</v>
      </c>
      <c r="Q318" s="24" t="s">
        <v>114</v>
      </c>
      <c r="R318" s="22">
        <f t="shared" si="16"/>
        <v>99.87</v>
      </c>
      <c r="S318" s="23">
        <v>2.2475921856232963</v>
      </c>
      <c r="T318" s="23">
        <v>3.6275982090008747</v>
      </c>
      <c r="U318" s="22">
        <f t="shared" si="17"/>
        <v>83.149306509475423</v>
      </c>
      <c r="V318" s="5">
        <v>1.8847550598586302</v>
      </c>
      <c r="W318" s="5">
        <v>0.11524494014136977</v>
      </c>
      <c r="X318" s="5">
        <v>2.4623581109586179E-2</v>
      </c>
      <c r="Y318" s="5">
        <v>1.608368549032238E-2</v>
      </c>
      <c r="Z318" s="5">
        <v>1.1630432981704509E-2</v>
      </c>
      <c r="AA318" s="5">
        <v>6.2200886313116224E-2</v>
      </c>
      <c r="AB318" s="5">
        <v>0.11157022545764993</v>
      </c>
      <c r="AC318" s="5">
        <v>0.85744513871366668</v>
      </c>
      <c r="AD318" s="5">
        <v>0.88815363208591769</v>
      </c>
      <c r="AE318" s="5">
        <v>4.0493921218291594E-3</v>
      </c>
      <c r="AF318" s="5">
        <v>2.4243025726207835E-2</v>
      </c>
      <c r="AG318" s="5">
        <v>0</v>
      </c>
      <c r="AH318" s="2">
        <v>46.273187891045495</v>
      </c>
      <c r="AI318" s="2">
        <v>44.673262121077322</v>
      </c>
      <c r="AJ318" s="2">
        <v>9.0535499878771759</v>
      </c>
    </row>
    <row r="319" spans="1:36" s="8" customFormat="1">
      <c r="A319" s="4" t="s">
        <v>78</v>
      </c>
      <c r="B319" s="17" t="s">
        <v>107</v>
      </c>
      <c r="C319" s="17" t="s">
        <v>107</v>
      </c>
      <c r="D319" s="8" t="s">
        <v>82</v>
      </c>
      <c r="E319" s="13" t="s">
        <v>84</v>
      </c>
      <c r="F319" s="23">
        <v>51.38</v>
      </c>
      <c r="G319" s="23">
        <v>0.57999999999999996</v>
      </c>
      <c r="H319" s="23">
        <v>2.36</v>
      </c>
      <c r="I319" s="24">
        <v>7.711358860579554</v>
      </c>
      <c r="J319" s="23">
        <v>14.57</v>
      </c>
      <c r="K319" s="23">
        <v>0.32</v>
      </c>
      <c r="L319" s="23">
        <v>20.87</v>
      </c>
      <c r="M319" s="23">
        <v>0.33</v>
      </c>
      <c r="N319" s="23">
        <v>0.01</v>
      </c>
      <c r="O319" s="22" t="s">
        <v>113</v>
      </c>
      <c r="P319" s="24" t="s">
        <v>114</v>
      </c>
      <c r="Q319" s="24" t="s">
        <v>113</v>
      </c>
      <c r="R319" s="22">
        <f t="shared" si="16"/>
        <v>98.131358860579553</v>
      </c>
      <c r="S319" s="23">
        <v>0.40273548189839398</v>
      </c>
      <c r="T319" s="23">
        <v>7.3489741872833463</v>
      </c>
      <c r="U319" s="22">
        <f t="shared" si="17"/>
        <v>77.106597242688196</v>
      </c>
      <c r="V319" s="5">
        <v>1.9379148652921825</v>
      </c>
      <c r="W319" s="5">
        <v>6.2085134707817513E-2</v>
      </c>
      <c r="X319" s="5">
        <v>1.6457685063695014E-2</v>
      </c>
      <c r="Y319" s="5">
        <v>4.2822795780471601E-2</v>
      </c>
      <c r="Z319" s="5">
        <v>0</v>
      </c>
      <c r="AA319" s="5">
        <v>1.1430849300000687E-2</v>
      </c>
      <c r="AB319" s="5">
        <v>0.23181172559074129</v>
      </c>
      <c r="AC319" s="5">
        <v>0.81923536445340506</v>
      </c>
      <c r="AD319" s="5">
        <v>0.843405015920493</v>
      </c>
      <c r="AE319" s="5">
        <v>1.0222944560683199E-2</v>
      </c>
      <c r="AF319" s="5">
        <v>2.4132448673962678E-2</v>
      </c>
      <c r="AG319" s="5">
        <v>4.8117065654740932E-4</v>
      </c>
      <c r="AH319" s="2">
        <v>44.252718331456116</v>
      </c>
      <c r="AI319" s="2">
        <v>42.98455800711281</v>
      </c>
      <c r="AJ319" s="2">
        <v>12.762723661431071</v>
      </c>
    </row>
    <row r="320" spans="1:36" s="8" customFormat="1">
      <c r="A320" s="4" t="s">
        <v>79</v>
      </c>
      <c r="B320" s="17" t="s">
        <v>107</v>
      </c>
      <c r="C320" s="17" t="s">
        <v>107</v>
      </c>
      <c r="D320" s="8" t="s">
        <v>82</v>
      </c>
      <c r="E320" s="13" t="s">
        <v>84</v>
      </c>
      <c r="F320" s="23">
        <v>51.85</v>
      </c>
      <c r="G320" s="23">
        <v>0.42</v>
      </c>
      <c r="H320" s="23">
        <v>2.0499999999999998</v>
      </c>
      <c r="I320" s="24">
        <v>7.279450779706953</v>
      </c>
      <c r="J320" s="23">
        <v>14.24</v>
      </c>
      <c r="K320" s="23">
        <v>0.25</v>
      </c>
      <c r="L320" s="23">
        <v>21.54</v>
      </c>
      <c r="M320" s="23">
        <v>0.33</v>
      </c>
      <c r="N320" s="22" t="s">
        <v>113</v>
      </c>
      <c r="O320" s="23">
        <v>0.26</v>
      </c>
      <c r="P320" s="24" t="s">
        <v>114</v>
      </c>
      <c r="Q320" s="24" t="s">
        <v>113</v>
      </c>
      <c r="R320" s="22">
        <f t="shared" si="16"/>
        <v>98.21945077970696</v>
      </c>
      <c r="S320" s="23">
        <v>0</v>
      </c>
      <c r="T320" s="23">
        <v>7.279450779706953</v>
      </c>
      <c r="U320" s="22">
        <f t="shared" si="17"/>
        <v>77.713871992862877</v>
      </c>
      <c r="V320" s="5">
        <v>1.95596472747418</v>
      </c>
      <c r="W320" s="5">
        <v>4.4035272525819957E-2</v>
      </c>
      <c r="X320" s="5">
        <v>1.1919600727976798E-2</v>
      </c>
      <c r="Y320" s="5">
        <v>4.7107417365494911E-2</v>
      </c>
      <c r="Z320" s="5">
        <v>7.7546187263367507E-3</v>
      </c>
      <c r="AA320" s="5">
        <v>0</v>
      </c>
      <c r="AB320" s="5">
        <v>0.22965661305288421</v>
      </c>
      <c r="AC320" s="5">
        <v>0.80081240669004095</v>
      </c>
      <c r="AD320" s="5">
        <v>0.87062491884314297</v>
      </c>
      <c r="AE320" s="5">
        <v>7.9879934450337604E-3</v>
      </c>
      <c r="AF320" s="5">
        <v>2.4136431149089727E-2</v>
      </c>
      <c r="AG320" s="5">
        <v>0</v>
      </c>
      <c r="AH320" s="2">
        <v>45.795996777027611</v>
      </c>
      <c r="AI320" s="2">
        <v>42.123768343906363</v>
      </c>
      <c r="AJ320" s="2">
        <v>12.080234879066024</v>
      </c>
    </row>
    <row r="321" spans="1:36" s="12" customFormat="1">
      <c r="A321" s="4"/>
      <c r="B321" s="17"/>
      <c r="C321" s="17"/>
      <c r="E321" s="13"/>
      <c r="F321" s="5"/>
      <c r="G321" s="5"/>
      <c r="H321" s="5"/>
      <c r="I321" s="18"/>
      <c r="J321" s="5"/>
      <c r="K321" s="5"/>
      <c r="L321" s="5"/>
      <c r="M321" s="5"/>
      <c r="N321" s="14"/>
      <c r="O321" s="5"/>
      <c r="P321" s="18"/>
      <c r="Q321" s="18"/>
      <c r="R321" s="14"/>
      <c r="S321" s="5"/>
      <c r="T321" s="5"/>
      <c r="U321" s="16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2"/>
      <c r="AI321" s="2"/>
      <c r="AJ321" s="2"/>
    </row>
    <row r="322" spans="1:36">
      <c r="A322" s="1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2"/>
  <sheetViews>
    <sheetView workbookViewId="0">
      <pane ySplit="1" topLeftCell="A74" activePane="bottomLeft" state="frozen"/>
      <selection pane="bottomLeft" activeCell="AJ147" sqref="AJ147"/>
    </sheetView>
  </sheetViews>
  <sheetFormatPr defaultRowHeight="15"/>
  <cols>
    <col min="3" max="3" width="18.140625" bestFit="1" customWidth="1"/>
  </cols>
  <sheetData>
    <row r="1" spans="1:43" ht="16.5">
      <c r="A1" s="6" t="s">
        <v>0</v>
      </c>
      <c r="B1" s="6" t="s">
        <v>1</v>
      </c>
      <c r="C1" s="6" t="s">
        <v>2</v>
      </c>
      <c r="D1" s="6" t="s">
        <v>3</v>
      </c>
      <c r="E1" s="6" t="s">
        <v>72</v>
      </c>
      <c r="F1" s="20" t="s">
        <v>85</v>
      </c>
      <c r="G1" s="20" t="s">
        <v>86</v>
      </c>
      <c r="H1" s="20" t="s">
        <v>87</v>
      </c>
      <c r="I1" s="20" t="s">
        <v>88</v>
      </c>
      <c r="J1" s="20" t="s">
        <v>89</v>
      </c>
      <c r="K1" s="20" t="s">
        <v>90</v>
      </c>
      <c r="L1" s="20" t="s">
        <v>91</v>
      </c>
      <c r="M1" s="20" t="s">
        <v>92</v>
      </c>
      <c r="N1" s="20" t="s">
        <v>93</v>
      </c>
      <c r="O1" s="20" t="s">
        <v>94</v>
      </c>
      <c r="P1" s="6" t="s">
        <v>95</v>
      </c>
      <c r="Q1" s="6" t="s">
        <v>96</v>
      </c>
      <c r="R1" s="6" t="s">
        <v>97</v>
      </c>
      <c r="S1" s="6" t="s">
        <v>98</v>
      </c>
      <c r="T1" s="6" t="s">
        <v>99</v>
      </c>
      <c r="U1" s="6" t="s">
        <v>104</v>
      </c>
      <c r="V1" s="7" t="s">
        <v>47</v>
      </c>
      <c r="W1" s="12" t="s">
        <v>4</v>
      </c>
      <c r="X1" s="12" t="s">
        <v>5</v>
      </c>
      <c r="Y1" s="12" t="s">
        <v>6</v>
      </c>
      <c r="Z1" s="12" t="s">
        <v>7</v>
      </c>
      <c r="AA1" s="12" t="s">
        <v>8</v>
      </c>
      <c r="AB1" s="12" t="s">
        <v>100</v>
      </c>
      <c r="AC1" s="12" t="s">
        <v>101</v>
      </c>
      <c r="AD1" s="12" t="s">
        <v>9</v>
      </c>
      <c r="AE1" s="12" t="s">
        <v>10</v>
      </c>
      <c r="AF1" s="12" t="s">
        <v>102</v>
      </c>
      <c r="AG1" s="12" t="s">
        <v>11</v>
      </c>
      <c r="AH1" s="12" t="s">
        <v>12</v>
      </c>
      <c r="AI1" s="6" t="s">
        <v>48</v>
      </c>
      <c r="AJ1" s="9" t="s">
        <v>13</v>
      </c>
      <c r="AK1" s="9" t="s">
        <v>14</v>
      </c>
      <c r="AL1" s="9" t="s">
        <v>15</v>
      </c>
      <c r="AM1" s="9" t="s">
        <v>108</v>
      </c>
      <c r="AN1" s="9" t="s">
        <v>109</v>
      </c>
      <c r="AO1" s="9" t="s">
        <v>110</v>
      </c>
      <c r="AP1" s="9" t="s">
        <v>111</v>
      </c>
      <c r="AQ1" s="9" t="s">
        <v>112</v>
      </c>
    </row>
    <row r="2" spans="1:43">
      <c r="A2" s="6" t="s">
        <v>103</v>
      </c>
      <c r="B2" s="6"/>
      <c r="C2" s="6"/>
      <c r="D2" s="6"/>
      <c r="E2" s="6"/>
      <c r="F2" s="11">
        <v>3.1415537793116274E-2</v>
      </c>
      <c r="G2" s="11">
        <v>7.2768250094564666E-3</v>
      </c>
      <c r="H2" s="11">
        <v>2.4317857667014577E-2</v>
      </c>
      <c r="I2" s="11">
        <v>2.7382520849491502E-2</v>
      </c>
      <c r="J2" s="11">
        <v>9.7639479103051371E-3</v>
      </c>
      <c r="K2" s="11">
        <v>1.1908406758197824E-2</v>
      </c>
      <c r="L2" s="11">
        <v>1.2177835214742333E-2</v>
      </c>
      <c r="M2" s="11">
        <v>5.1827715644123373E-3</v>
      </c>
      <c r="N2" s="11">
        <v>4.5768445645933071E-3</v>
      </c>
      <c r="O2" s="11">
        <v>8.0882859060597105E-3</v>
      </c>
      <c r="P2" s="11">
        <v>1.2022152201257023E-2</v>
      </c>
      <c r="Q2" s="11">
        <v>8.708903212619799E-3</v>
      </c>
      <c r="R2" s="6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9"/>
      <c r="AK2" s="9"/>
      <c r="AL2" s="9"/>
    </row>
    <row r="3" spans="1:43">
      <c r="A3" s="12" t="s">
        <v>33</v>
      </c>
      <c r="B3" s="12" t="s">
        <v>16</v>
      </c>
      <c r="C3" s="13" t="s">
        <v>67</v>
      </c>
      <c r="D3" s="12" t="s">
        <v>35</v>
      </c>
      <c r="E3" s="13" t="s">
        <v>73</v>
      </c>
      <c r="F3" s="14">
        <v>52.17</v>
      </c>
      <c r="G3" s="14">
        <v>0.67600000000000005</v>
      </c>
      <c r="H3" s="14">
        <v>2.113</v>
      </c>
      <c r="I3" s="14">
        <f t="shared" ref="I3:I66" si="0">T3+S3*0.69943/0.77731</f>
        <v>6.7830003216362975</v>
      </c>
      <c r="J3" s="14">
        <v>15.968999999999999</v>
      </c>
      <c r="K3" s="14">
        <v>0.17299999999999999</v>
      </c>
      <c r="L3" s="14">
        <v>21.396999999999998</v>
      </c>
      <c r="M3" s="14">
        <v>0.43099999999999999</v>
      </c>
      <c r="N3" s="14" t="s">
        <v>103</v>
      </c>
      <c r="O3" s="14">
        <v>0.34499999999999997</v>
      </c>
      <c r="P3" s="14" t="s">
        <v>103</v>
      </c>
      <c r="Q3" s="14">
        <v>6.5000000000000002E-2</v>
      </c>
      <c r="R3" s="14">
        <f t="shared" ref="R3:R66" si="1">SUM(F3:Q3)</f>
        <v>100.12200032163629</v>
      </c>
      <c r="S3" s="14">
        <v>2.1106756833611606</v>
      </c>
      <c r="T3" s="14">
        <v>4.8837967950982408</v>
      </c>
      <c r="U3" s="16">
        <f t="shared" ref="U3:U66" si="2">J3/40.3044/(J3/40.3044+I3/71.8464)*100</f>
        <v>80.757037122315396</v>
      </c>
      <c r="V3" s="14"/>
      <c r="W3" s="14">
        <v>1.9165932015035738</v>
      </c>
      <c r="X3" s="14">
        <v>8.3406798496426182E-2</v>
      </c>
      <c r="Y3" s="14">
        <v>1.8775146246998432E-2</v>
      </c>
      <c r="Z3" s="14">
        <v>8.0812420802794244E-3</v>
      </c>
      <c r="AA3" s="14">
        <v>1.0020815018187881E-2</v>
      </c>
      <c r="AB3" s="14">
        <v>5.8351043198967133E-2</v>
      </c>
      <c r="AC3" s="14">
        <v>0.15004957712278907</v>
      </c>
      <c r="AD3" s="14">
        <v>0.8745716053325131</v>
      </c>
      <c r="AE3" s="14">
        <v>0.84223857708146399</v>
      </c>
      <c r="AF3" s="14">
        <v>5.3832015806758006E-3</v>
      </c>
      <c r="AG3" s="14">
        <v>3.0699636544953245E-2</v>
      </c>
      <c r="AH3" s="14">
        <v>0</v>
      </c>
      <c r="AI3" s="15"/>
      <c r="AJ3" s="16">
        <v>43.747862617674855</v>
      </c>
      <c r="AK3" s="16">
        <v>45.427316535401886</v>
      </c>
      <c r="AL3" s="16">
        <v>10.824820846923252</v>
      </c>
      <c r="AM3">
        <f>AC3/(AC3+AD3)</f>
        <v>0.14644395381639966</v>
      </c>
      <c r="AN3" s="21">
        <f>2-W3</f>
        <v>8.3406798496426182E-2</v>
      </c>
      <c r="AO3" s="21">
        <f>AB3</f>
        <v>5.8351043198967133E-2</v>
      </c>
      <c r="AP3" s="21">
        <f>AE3</f>
        <v>0.84223857708146399</v>
      </c>
      <c r="AQ3" s="21">
        <f>AG3</f>
        <v>3.0699636544953245E-2</v>
      </c>
    </row>
    <row r="4" spans="1:43">
      <c r="A4" s="12" t="s">
        <v>33</v>
      </c>
      <c r="B4" s="12" t="s">
        <v>16</v>
      </c>
      <c r="C4" s="13" t="s">
        <v>67</v>
      </c>
      <c r="D4" s="12" t="s">
        <v>35</v>
      </c>
      <c r="E4" s="13" t="s">
        <v>73</v>
      </c>
      <c r="F4" s="14">
        <v>52.350999999999999</v>
      </c>
      <c r="G4" s="14">
        <v>0.309</v>
      </c>
      <c r="H4" s="14">
        <v>2.14</v>
      </c>
      <c r="I4" s="14">
        <f t="shared" si="0"/>
        <v>6.6460003174695581</v>
      </c>
      <c r="J4" s="14">
        <v>15.721</v>
      </c>
      <c r="K4" s="14">
        <v>0.14499999999999999</v>
      </c>
      <c r="L4" s="14">
        <v>21.87</v>
      </c>
      <c r="M4" s="14">
        <v>0.39900000000000002</v>
      </c>
      <c r="N4" s="14" t="s">
        <v>103</v>
      </c>
      <c r="O4" s="14">
        <v>0.127</v>
      </c>
      <c r="P4" s="14" t="s">
        <v>103</v>
      </c>
      <c r="Q4" s="14">
        <v>6.2E-2</v>
      </c>
      <c r="R4" s="14">
        <f t="shared" si="1"/>
        <v>99.770000317469552</v>
      </c>
      <c r="S4" s="14">
        <v>2.0833322695252652</v>
      </c>
      <c r="T4" s="14">
        <v>4.7714006220146477</v>
      </c>
      <c r="U4" s="16">
        <f t="shared" si="2"/>
        <v>80.830781198231193</v>
      </c>
      <c r="V4" s="14"/>
      <c r="W4" s="14">
        <v>1.9284144009369986</v>
      </c>
      <c r="X4" s="14">
        <v>7.1585599063001437E-2</v>
      </c>
      <c r="Y4" s="14">
        <v>8.6047709828133475E-3</v>
      </c>
      <c r="Z4" s="14">
        <v>2.1320640080502481E-2</v>
      </c>
      <c r="AA4" s="14">
        <v>3.69874123200998E-3</v>
      </c>
      <c r="AB4" s="14">
        <v>5.7749993064461921E-2</v>
      </c>
      <c r="AC4" s="14">
        <v>0.14699052825102787</v>
      </c>
      <c r="AD4" s="14">
        <v>0.86330468424037876</v>
      </c>
      <c r="AE4" s="14">
        <v>0.86317191931332837</v>
      </c>
      <c r="AF4" s="14">
        <v>4.5240648270188106E-3</v>
      </c>
      <c r="AG4" s="14">
        <v>2.8496737175985755E-2</v>
      </c>
      <c r="AH4" s="14">
        <v>4.5926369973716269E-5</v>
      </c>
      <c r="AI4" s="15"/>
      <c r="AJ4" s="16">
        <v>44.695746956562012</v>
      </c>
      <c r="AK4" s="16">
        <v>44.702621632917179</v>
      </c>
      <c r="AL4" s="16">
        <v>10.601631410520817</v>
      </c>
      <c r="AM4">
        <f t="shared" ref="AM4:AM67" si="3">AC4/(AC4+AD4)</f>
        <v>0.14549265049821083</v>
      </c>
      <c r="AN4" s="21">
        <f t="shared" ref="AN4:AN67" si="4">2-W4</f>
        <v>7.1585599063001437E-2</v>
      </c>
      <c r="AO4" s="21">
        <f t="shared" ref="AO4:AO67" si="5">AB4</f>
        <v>5.7749993064461921E-2</v>
      </c>
      <c r="AP4" s="21">
        <f t="shared" ref="AP4:AP67" si="6">AE4</f>
        <v>0.86317191931332837</v>
      </c>
      <c r="AQ4" s="21">
        <f t="shared" ref="AQ4:AQ67" si="7">AG4</f>
        <v>2.8496737175985755E-2</v>
      </c>
    </row>
    <row r="5" spans="1:43">
      <c r="A5" s="12" t="s">
        <v>37</v>
      </c>
      <c r="B5" s="12" t="s">
        <v>16</v>
      </c>
      <c r="C5" s="12" t="s">
        <v>67</v>
      </c>
      <c r="D5" s="12" t="s">
        <v>66</v>
      </c>
      <c r="E5" s="13" t="s">
        <v>73</v>
      </c>
      <c r="F5" s="14">
        <v>51.426000000000002</v>
      </c>
      <c r="G5" s="14">
        <v>0.94899999999999995</v>
      </c>
      <c r="H5" s="14">
        <v>3.2109999999999999</v>
      </c>
      <c r="I5" s="14">
        <f t="shared" si="0"/>
        <v>6.5780002846439611</v>
      </c>
      <c r="J5" s="14">
        <v>15.298</v>
      </c>
      <c r="K5" s="14">
        <v>0.14099999999999999</v>
      </c>
      <c r="L5" s="14">
        <v>21.234000000000002</v>
      </c>
      <c r="M5" s="14">
        <v>0.60399999999999998</v>
      </c>
      <c r="N5" s="14" t="s">
        <v>103</v>
      </c>
      <c r="O5" s="14">
        <v>0.40600000000000003</v>
      </c>
      <c r="P5" s="14" t="s">
        <v>103</v>
      </c>
      <c r="Q5" s="14">
        <v>2.5999999999999999E-2</v>
      </c>
      <c r="R5" s="14">
        <f t="shared" si="1"/>
        <v>99.873000284643979</v>
      </c>
      <c r="S5" s="14">
        <v>1.8679206671318265</v>
      </c>
      <c r="T5" s="14">
        <v>4.8972297398008307</v>
      </c>
      <c r="U5" s="16">
        <f t="shared" si="2"/>
        <v>80.566133989912174</v>
      </c>
      <c r="V5" s="14"/>
      <c r="W5" s="14">
        <v>1.8937351995246259</v>
      </c>
      <c r="X5" s="14">
        <v>0.10626480047537412</v>
      </c>
      <c r="Y5" s="14">
        <v>2.6290744111481756E-2</v>
      </c>
      <c r="Z5" s="14">
        <v>3.3093401509911996E-2</v>
      </c>
      <c r="AA5" s="14">
        <v>1.182286642646067E-2</v>
      </c>
      <c r="AB5" s="14">
        <v>5.176222602865288E-2</v>
      </c>
      <c r="AC5" s="14">
        <v>0.15081865660555718</v>
      </c>
      <c r="AD5" s="14">
        <v>0.83997257759954158</v>
      </c>
      <c r="AE5" s="14">
        <v>0.83796688257719876</v>
      </c>
      <c r="AF5" s="14">
        <v>4.3987213542761167E-3</v>
      </c>
      <c r="AG5" s="14">
        <v>4.3132606327810866E-2</v>
      </c>
      <c r="AH5" s="14">
        <v>4.6987295259845154E-5</v>
      </c>
      <c r="AI5" s="14"/>
      <c r="AJ5" s="16">
        <v>44.553518273062423</v>
      </c>
      <c r="AK5" s="16">
        <v>44.660158250949493</v>
      </c>
      <c r="AL5" s="16">
        <v>10.786323475988091</v>
      </c>
      <c r="AM5">
        <f t="shared" si="3"/>
        <v>0.15222041879140905</v>
      </c>
      <c r="AN5" s="21">
        <f t="shared" si="4"/>
        <v>0.10626480047537412</v>
      </c>
      <c r="AO5" s="21">
        <f t="shared" si="5"/>
        <v>5.176222602865288E-2</v>
      </c>
      <c r="AP5" s="21">
        <f t="shared" si="6"/>
        <v>0.83796688257719876</v>
      </c>
      <c r="AQ5" s="21">
        <f t="shared" si="7"/>
        <v>4.3132606327810866E-2</v>
      </c>
    </row>
    <row r="6" spans="1:43">
      <c r="A6" s="12" t="s">
        <v>37</v>
      </c>
      <c r="B6" s="12" t="s">
        <v>16</v>
      </c>
      <c r="C6" s="12" t="s">
        <v>67</v>
      </c>
      <c r="D6" s="12" t="s">
        <v>66</v>
      </c>
      <c r="E6" s="13" t="s">
        <v>73</v>
      </c>
      <c r="F6" s="14">
        <v>50.94</v>
      </c>
      <c r="G6" s="14">
        <v>1.085</v>
      </c>
      <c r="H6" s="14">
        <v>3.6480000000000001</v>
      </c>
      <c r="I6" s="14">
        <f t="shared" si="0"/>
        <v>6.3950003026724289</v>
      </c>
      <c r="J6" s="14">
        <v>15.085000000000001</v>
      </c>
      <c r="K6" s="14">
        <v>0.126</v>
      </c>
      <c r="L6" s="14">
        <v>21.565000000000001</v>
      </c>
      <c r="M6" s="14">
        <v>0.56299999999999994</v>
      </c>
      <c r="N6" s="14" t="s">
        <v>103</v>
      </c>
      <c r="O6" s="14">
        <v>0.57799999999999996</v>
      </c>
      <c r="P6" s="14" t="s">
        <v>103</v>
      </c>
      <c r="Q6" s="14">
        <v>2.4E-2</v>
      </c>
      <c r="R6" s="14">
        <f t="shared" si="1"/>
        <v>100.00900030267245</v>
      </c>
      <c r="S6" s="14">
        <v>1.986228986300455</v>
      </c>
      <c r="T6" s="14">
        <v>4.6077749487105253</v>
      </c>
      <c r="U6" s="16">
        <f t="shared" si="2"/>
        <v>80.78739307785952</v>
      </c>
      <c r="V6" s="14"/>
      <c r="W6" s="14">
        <v>1.8748800743738556</v>
      </c>
      <c r="X6" s="14">
        <v>0.12511992562614438</v>
      </c>
      <c r="Y6" s="14">
        <v>3.0043079756766219E-2</v>
      </c>
      <c r="Z6" s="14">
        <v>3.3123292079717093E-2</v>
      </c>
      <c r="AA6" s="14">
        <v>1.6822710220070491E-2</v>
      </c>
      <c r="AB6" s="14">
        <v>5.5012563123010061E-2</v>
      </c>
      <c r="AC6" s="14">
        <v>0.14183189187040188</v>
      </c>
      <c r="AD6" s="14">
        <v>0.8278414011629458</v>
      </c>
      <c r="AE6" s="14">
        <v>0.85058139846646563</v>
      </c>
      <c r="AF6" s="14">
        <v>3.928703558844243E-3</v>
      </c>
      <c r="AG6" s="14">
        <v>4.018357149697635E-2</v>
      </c>
      <c r="AH6" s="14">
        <v>0</v>
      </c>
      <c r="AI6" s="14"/>
      <c r="AJ6" s="16">
        <v>45.3516525309795</v>
      </c>
      <c r="AK6" s="16">
        <v>44.13919190331471</v>
      </c>
      <c r="AL6" s="16">
        <v>10.509155565705798</v>
      </c>
      <c r="AM6">
        <f t="shared" si="3"/>
        <v>0.14626770984557186</v>
      </c>
      <c r="AN6" s="21">
        <f t="shared" si="4"/>
        <v>0.12511992562614438</v>
      </c>
      <c r="AO6" s="21">
        <f t="shared" si="5"/>
        <v>5.5012563123010061E-2</v>
      </c>
      <c r="AP6" s="21">
        <f t="shared" si="6"/>
        <v>0.85058139846646563</v>
      </c>
      <c r="AQ6" s="21">
        <f t="shared" si="7"/>
        <v>4.018357149697635E-2</v>
      </c>
    </row>
    <row r="7" spans="1:43">
      <c r="A7" s="12" t="s">
        <v>37</v>
      </c>
      <c r="B7" s="12" t="s">
        <v>16</v>
      </c>
      <c r="C7" s="12" t="s">
        <v>67</v>
      </c>
      <c r="D7" s="12" t="s">
        <v>66</v>
      </c>
      <c r="E7" s="13" t="s">
        <v>73</v>
      </c>
      <c r="F7" s="14">
        <v>52.636000000000003</v>
      </c>
      <c r="G7" s="14">
        <v>0.74199999999999999</v>
      </c>
      <c r="H7" s="14">
        <v>2.2000000000000002</v>
      </c>
      <c r="I7" s="14">
        <f t="shared" si="0"/>
        <v>6.3810002172116675</v>
      </c>
      <c r="J7" s="14">
        <v>16.387</v>
      </c>
      <c r="K7" s="14">
        <v>0.16</v>
      </c>
      <c r="L7" s="14">
        <v>20.997</v>
      </c>
      <c r="M7" s="14">
        <v>0.47299999999999998</v>
      </c>
      <c r="N7" s="14" t="s">
        <v>103</v>
      </c>
      <c r="O7" s="14">
        <v>0.32</v>
      </c>
      <c r="P7" s="14" t="s">
        <v>103</v>
      </c>
      <c r="Q7" s="14">
        <v>3.5999999999999997E-2</v>
      </c>
      <c r="R7" s="14">
        <f t="shared" si="1"/>
        <v>100.33200021721166</v>
      </c>
      <c r="S7" s="14">
        <v>1.425409348514094</v>
      </c>
      <c r="T7" s="14">
        <v>5.0984050355837294</v>
      </c>
      <c r="U7" s="16">
        <f t="shared" si="2"/>
        <v>82.072002458718075</v>
      </c>
      <c r="V7" s="14"/>
      <c r="W7" s="14">
        <v>1.924650083111586</v>
      </c>
      <c r="X7" s="14">
        <v>7.534991688841397E-2</v>
      </c>
      <c r="Y7" s="14">
        <v>2.0411408263172823E-2</v>
      </c>
      <c r="Z7" s="14">
        <v>1.9458590212804952E-2</v>
      </c>
      <c r="AA7" s="14">
        <v>9.2536029006774802E-3</v>
      </c>
      <c r="AB7" s="14">
        <v>3.9221709503095462E-2</v>
      </c>
      <c r="AC7" s="14">
        <v>0.1559090490627279</v>
      </c>
      <c r="AD7" s="14">
        <v>0.89349892858650526</v>
      </c>
      <c r="AE7" s="14">
        <v>0.82284194357371465</v>
      </c>
      <c r="AF7" s="14">
        <v>4.9566865115504254E-3</v>
      </c>
      <c r="AG7" s="14">
        <v>3.3542392352701615E-2</v>
      </c>
      <c r="AH7" s="14">
        <v>0</v>
      </c>
      <c r="AI7" s="14"/>
      <c r="AJ7" s="16">
        <v>43.039559011665993</v>
      </c>
      <c r="AK7" s="16">
        <v>46.735342266025548</v>
      </c>
      <c r="AL7" s="16">
        <v>10.225098722308454</v>
      </c>
      <c r="AM7">
        <f t="shared" si="3"/>
        <v>0.14856857617185071</v>
      </c>
      <c r="AN7" s="21">
        <f t="shared" si="4"/>
        <v>7.534991688841397E-2</v>
      </c>
      <c r="AO7" s="21">
        <f t="shared" si="5"/>
        <v>3.9221709503095462E-2</v>
      </c>
      <c r="AP7" s="21">
        <f t="shared" si="6"/>
        <v>0.82284194357371465</v>
      </c>
      <c r="AQ7" s="21">
        <f t="shared" si="7"/>
        <v>3.3542392352701615E-2</v>
      </c>
    </row>
    <row r="8" spans="1:43">
      <c r="A8" s="12" t="s">
        <v>37</v>
      </c>
      <c r="B8" s="12" t="s">
        <v>16</v>
      </c>
      <c r="C8" s="12" t="s">
        <v>67</v>
      </c>
      <c r="D8" s="12" t="s">
        <v>66</v>
      </c>
      <c r="E8" s="13" t="s">
        <v>73</v>
      </c>
      <c r="F8" s="14">
        <v>52.564</v>
      </c>
      <c r="G8" s="14">
        <v>0.61699999999999999</v>
      </c>
      <c r="H8" s="14">
        <v>2.0750000000000002</v>
      </c>
      <c r="I8" s="14">
        <f t="shared" si="0"/>
        <v>6.2770001793640864</v>
      </c>
      <c r="J8" s="14">
        <v>16.126000000000001</v>
      </c>
      <c r="K8" s="14">
        <v>0.155</v>
      </c>
      <c r="L8" s="14">
        <v>21.157</v>
      </c>
      <c r="M8" s="14">
        <v>0.46300000000000002</v>
      </c>
      <c r="N8" s="14" t="s">
        <v>103</v>
      </c>
      <c r="O8" s="14">
        <v>0.34100000000000003</v>
      </c>
      <c r="P8" s="14" t="s">
        <v>103</v>
      </c>
      <c r="Q8" s="14">
        <v>3.9E-2</v>
      </c>
      <c r="R8" s="14">
        <f t="shared" si="1"/>
        <v>99.814000179364072</v>
      </c>
      <c r="S8" s="14">
        <v>1.177041954733169</v>
      </c>
      <c r="T8" s="14">
        <v>5.2178880434092934</v>
      </c>
      <c r="U8" s="16">
        <f t="shared" si="2"/>
        <v>82.077552000698006</v>
      </c>
      <c r="V8" s="14"/>
      <c r="W8" s="14">
        <v>1.9331757185423486</v>
      </c>
      <c r="X8" s="14">
        <v>6.6824281457651402E-2</v>
      </c>
      <c r="Y8" s="14">
        <v>1.7071365023403891E-2</v>
      </c>
      <c r="Z8" s="14">
        <v>2.3116519059680374E-2</v>
      </c>
      <c r="AA8" s="14">
        <v>9.9183045067183801E-3</v>
      </c>
      <c r="AB8" s="14">
        <v>3.2575634203936471E-2</v>
      </c>
      <c r="AC8" s="14">
        <v>0.16048918262272252</v>
      </c>
      <c r="AD8" s="14">
        <v>0.88438917082564761</v>
      </c>
      <c r="AE8" s="14">
        <v>0.83394121379011821</v>
      </c>
      <c r="AF8" s="14">
        <v>4.8297577311802323E-3</v>
      </c>
      <c r="AG8" s="14">
        <v>3.3024485720753262E-2</v>
      </c>
      <c r="AH8" s="14">
        <v>0</v>
      </c>
      <c r="AI8" s="14"/>
      <c r="AJ8" s="16">
        <v>43.628701671198222</v>
      </c>
      <c r="AK8" s="16">
        <v>46.267951094333782</v>
      </c>
      <c r="AL8" s="16">
        <v>10.103347234467995</v>
      </c>
      <c r="AM8">
        <f t="shared" si="3"/>
        <v>0.15359604502578364</v>
      </c>
      <c r="AN8" s="21">
        <f t="shared" si="4"/>
        <v>6.6824281457651402E-2</v>
      </c>
      <c r="AO8" s="21">
        <f t="shared" si="5"/>
        <v>3.2575634203936471E-2</v>
      </c>
      <c r="AP8" s="21">
        <f t="shared" si="6"/>
        <v>0.83394121379011821</v>
      </c>
      <c r="AQ8" s="21">
        <f t="shared" si="7"/>
        <v>3.3024485720753262E-2</v>
      </c>
    </row>
    <row r="9" spans="1:43">
      <c r="A9" s="12" t="s">
        <v>37</v>
      </c>
      <c r="B9" s="12" t="s">
        <v>16</v>
      </c>
      <c r="C9" s="12" t="s">
        <v>67</v>
      </c>
      <c r="D9" s="12" t="s">
        <v>66</v>
      </c>
      <c r="E9" s="13" t="s">
        <v>73</v>
      </c>
      <c r="F9" s="14">
        <v>53.180999999999997</v>
      </c>
      <c r="G9" s="14">
        <v>0.36099999999999999</v>
      </c>
      <c r="H9" s="14">
        <v>1.639</v>
      </c>
      <c r="I9" s="14">
        <f t="shared" si="0"/>
        <v>6.3000002008013469</v>
      </c>
      <c r="J9" s="14">
        <v>16.343</v>
      </c>
      <c r="K9" s="14">
        <v>0.155</v>
      </c>
      <c r="L9" s="14">
        <v>21.247</v>
      </c>
      <c r="M9" s="14">
        <v>0.48499999999999999</v>
      </c>
      <c r="N9" s="14" t="s">
        <v>103</v>
      </c>
      <c r="O9" s="14">
        <v>0.22700000000000001</v>
      </c>
      <c r="P9" s="14" t="s">
        <v>103</v>
      </c>
      <c r="Q9" s="14">
        <v>3.5000000000000003E-2</v>
      </c>
      <c r="R9" s="14">
        <f t="shared" si="1"/>
        <v>99.973000200801351</v>
      </c>
      <c r="S9" s="14">
        <v>1.3177198101790912</v>
      </c>
      <c r="T9" s="14">
        <v>5.1143049610211282</v>
      </c>
      <c r="U9" s="16">
        <f t="shared" si="2"/>
        <v>82.219934467236584</v>
      </c>
      <c r="V9" s="14"/>
      <c r="W9" s="14">
        <v>1.9503329217906493</v>
      </c>
      <c r="X9" s="14">
        <v>4.9667078209350679E-2</v>
      </c>
      <c r="Y9" s="14">
        <v>9.9600063166437429E-3</v>
      </c>
      <c r="Z9" s="14">
        <v>2.1174288064952418E-2</v>
      </c>
      <c r="AA9" s="14">
        <v>6.583660448839632E-3</v>
      </c>
      <c r="AB9" s="14">
        <v>3.6365816149946863E-2</v>
      </c>
      <c r="AC9" s="14">
        <v>0.15685810249103152</v>
      </c>
      <c r="AD9" s="14">
        <v>0.89373146805544479</v>
      </c>
      <c r="AE9" s="14">
        <v>0.83509806527260633</v>
      </c>
      <c r="AF9" s="14">
        <v>4.8159709060281676E-3</v>
      </c>
      <c r="AG9" s="14">
        <v>3.4494934058339193E-2</v>
      </c>
      <c r="AH9" s="14">
        <v>0</v>
      </c>
      <c r="AI9" s="14"/>
      <c r="AJ9" s="16">
        <v>43.439583606146769</v>
      </c>
      <c r="AK9" s="16">
        <v>46.489537507628448</v>
      </c>
      <c r="AL9" s="16">
        <v>10.070878886224776</v>
      </c>
      <c r="AM9">
        <f t="shared" si="3"/>
        <v>0.14930483500749009</v>
      </c>
      <c r="AN9" s="21">
        <f t="shared" si="4"/>
        <v>4.9667078209350679E-2</v>
      </c>
      <c r="AO9" s="21">
        <f t="shared" si="5"/>
        <v>3.6365816149946863E-2</v>
      </c>
      <c r="AP9" s="21">
        <f t="shared" si="6"/>
        <v>0.83509806527260633</v>
      </c>
      <c r="AQ9" s="21">
        <f t="shared" si="7"/>
        <v>3.4494934058339193E-2</v>
      </c>
    </row>
    <row r="10" spans="1:43">
      <c r="A10" s="12" t="s">
        <v>37</v>
      </c>
      <c r="B10" s="12" t="s">
        <v>16</v>
      </c>
      <c r="C10" s="12" t="s">
        <v>67</v>
      </c>
      <c r="D10" s="12" t="s">
        <v>66</v>
      </c>
      <c r="E10" s="13" t="s">
        <v>73</v>
      </c>
      <c r="F10" s="14">
        <v>51.582000000000001</v>
      </c>
      <c r="G10" s="14">
        <v>0.70399999999999996</v>
      </c>
      <c r="H10" s="14">
        <v>3.0129999999999999</v>
      </c>
      <c r="I10" s="14">
        <f t="shared" si="0"/>
        <v>5.9320003239216721</v>
      </c>
      <c r="J10" s="14">
        <v>15.8</v>
      </c>
      <c r="K10" s="14">
        <v>0.13200000000000001</v>
      </c>
      <c r="L10" s="14">
        <v>21.786000000000001</v>
      </c>
      <c r="M10" s="14">
        <v>0.443</v>
      </c>
      <c r="N10" s="14" t="s">
        <v>103</v>
      </c>
      <c r="O10" s="14">
        <v>0.49299999999999999</v>
      </c>
      <c r="P10" s="14" t="s">
        <v>103</v>
      </c>
      <c r="Q10" s="14">
        <v>0.03</v>
      </c>
      <c r="R10" s="14">
        <f t="shared" si="1"/>
        <v>99.915000323921674</v>
      </c>
      <c r="S10" s="14">
        <v>2.1256730084808813</v>
      </c>
      <c r="T10" s="14">
        <v>4.019302079563845</v>
      </c>
      <c r="U10" s="16">
        <f t="shared" si="2"/>
        <v>82.602570348067829</v>
      </c>
      <c r="V10" s="14"/>
      <c r="W10" s="14">
        <v>1.894523802942216</v>
      </c>
      <c r="X10" s="14">
        <v>0.10547619705778399</v>
      </c>
      <c r="Y10" s="14">
        <v>1.9452467920882472E-2</v>
      </c>
      <c r="Z10" s="14">
        <v>2.4947571051926687E-2</v>
      </c>
      <c r="AA10" s="14">
        <v>1.4319237646319828E-2</v>
      </c>
      <c r="AB10" s="14">
        <v>5.8751148170816059E-2</v>
      </c>
      <c r="AC10" s="14">
        <v>0.12345839324480336</v>
      </c>
      <c r="AD10" s="14">
        <v>0.86529414777869795</v>
      </c>
      <c r="AE10" s="14">
        <v>0.85752890833101247</v>
      </c>
      <c r="AF10" s="14">
        <v>4.1073101487890335E-3</v>
      </c>
      <c r="AG10" s="14">
        <v>3.1553585582847953E-2</v>
      </c>
      <c r="AH10" s="14">
        <v>9.3731738050452718E-5</v>
      </c>
      <c r="AI10" s="14"/>
      <c r="AJ10" s="16">
        <v>45.01291638182915</v>
      </c>
      <c r="AK10" s="16">
        <v>45.420524884058935</v>
      </c>
      <c r="AL10" s="16">
        <v>9.5665587341119096</v>
      </c>
      <c r="AM10">
        <f t="shared" si="3"/>
        <v>0.12486278226603205</v>
      </c>
      <c r="AN10" s="21">
        <f t="shared" si="4"/>
        <v>0.10547619705778399</v>
      </c>
      <c r="AO10" s="21">
        <f t="shared" si="5"/>
        <v>5.8751148170816059E-2</v>
      </c>
      <c r="AP10" s="21">
        <f t="shared" si="6"/>
        <v>0.85752890833101247</v>
      </c>
      <c r="AQ10" s="21">
        <f t="shared" si="7"/>
        <v>3.1553585582847953E-2</v>
      </c>
    </row>
    <row r="11" spans="1:43">
      <c r="A11" s="12" t="s">
        <v>37</v>
      </c>
      <c r="B11" s="12" t="s">
        <v>16</v>
      </c>
      <c r="C11" s="12" t="s">
        <v>67</v>
      </c>
      <c r="D11" s="12" t="s">
        <v>66</v>
      </c>
      <c r="E11" s="13" t="s">
        <v>73</v>
      </c>
      <c r="F11" s="14">
        <v>51.283999999999999</v>
      </c>
      <c r="G11" s="14">
        <v>0.83099999999999996</v>
      </c>
      <c r="H11" s="14">
        <v>3.214</v>
      </c>
      <c r="I11" s="14">
        <f t="shared" si="0"/>
        <v>5.9460003079260924</v>
      </c>
      <c r="J11" s="14">
        <v>15.464</v>
      </c>
      <c r="K11" s="14">
        <v>0.125</v>
      </c>
      <c r="L11" s="14">
        <v>21.760999999999999</v>
      </c>
      <c r="M11" s="14">
        <v>0.50700000000000001</v>
      </c>
      <c r="N11" s="14" t="s">
        <v>103</v>
      </c>
      <c r="O11" s="14">
        <v>0.502</v>
      </c>
      <c r="P11" s="14" t="s">
        <v>103</v>
      </c>
      <c r="Q11" s="14">
        <v>2.9000000000000001E-2</v>
      </c>
      <c r="R11" s="14">
        <f t="shared" si="1"/>
        <v>99.663000307926083</v>
      </c>
      <c r="S11" s="14">
        <v>2.020705135112058</v>
      </c>
      <c r="T11" s="14">
        <v>4.1277530286534381</v>
      </c>
      <c r="U11" s="16">
        <f t="shared" si="2"/>
        <v>82.257122710746373</v>
      </c>
      <c r="V11" s="14"/>
      <c r="W11" s="14">
        <v>1.8898190403903761</v>
      </c>
      <c r="X11" s="14">
        <v>0.11018095960962393</v>
      </c>
      <c r="Y11" s="14">
        <v>2.3037720881598691E-2</v>
      </c>
      <c r="Z11" s="14">
        <v>2.9404417394934212E-2</v>
      </c>
      <c r="AA11" s="14">
        <v>1.4628851596552335E-2</v>
      </c>
      <c r="AB11" s="14">
        <v>5.6034988266440475E-2</v>
      </c>
      <c r="AC11" s="14">
        <v>0.12720966742821738</v>
      </c>
      <c r="AD11" s="14">
        <v>0.84969303837227272</v>
      </c>
      <c r="AE11" s="14">
        <v>0.85937686640072064</v>
      </c>
      <c r="AF11" s="14">
        <v>3.9023580969297085E-3</v>
      </c>
      <c r="AG11" s="14">
        <v>3.6231514644995085E-2</v>
      </c>
      <c r="AH11" s="14">
        <v>0</v>
      </c>
      <c r="AI11" s="14"/>
      <c r="AJ11" s="16">
        <v>45.413114512762363</v>
      </c>
      <c r="AK11" s="16">
        <v>44.901380012601017</v>
      </c>
      <c r="AL11" s="16">
        <v>9.6855054746366172</v>
      </c>
      <c r="AM11">
        <f t="shared" si="3"/>
        <v>0.13021733553699158</v>
      </c>
      <c r="AN11" s="21">
        <f t="shared" si="4"/>
        <v>0.11018095960962393</v>
      </c>
      <c r="AO11" s="21">
        <f t="shared" si="5"/>
        <v>5.6034988266440475E-2</v>
      </c>
      <c r="AP11" s="21">
        <f t="shared" si="6"/>
        <v>0.85937686640072064</v>
      </c>
      <c r="AQ11" s="21">
        <f t="shared" si="7"/>
        <v>3.6231514644995085E-2</v>
      </c>
    </row>
    <row r="12" spans="1:43">
      <c r="A12" s="12" t="s">
        <v>37</v>
      </c>
      <c r="B12" s="12" t="s">
        <v>16</v>
      </c>
      <c r="C12" s="12" t="s">
        <v>67</v>
      </c>
      <c r="D12" s="12" t="s">
        <v>66</v>
      </c>
      <c r="E12" s="13" t="s">
        <v>73</v>
      </c>
      <c r="F12" s="14">
        <v>53.36</v>
      </c>
      <c r="G12" s="14">
        <v>0.29299999999999998</v>
      </c>
      <c r="H12" s="14">
        <v>1.5429999999999999</v>
      </c>
      <c r="I12" s="14">
        <f t="shared" si="0"/>
        <v>6.4380002089463266</v>
      </c>
      <c r="J12" s="14">
        <v>16.356000000000002</v>
      </c>
      <c r="K12" s="14">
        <v>0.14799999999999999</v>
      </c>
      <c r="L12" s="14">
        <v>21.202999999999999</v>
      </c>
      <c r="M12" s="14">
        <v>0.50800000000000001</v>
      </c>
      <c r="N12" s="14" t="s">
        <v>103</v>
      </c>
      <c r="O12" s="14">
        <v>0.17199999999999999</v>
      </c>
      <c r="P12" s="14" t="s">
        <v>103</v>
      </c>
      <c r="Q12" s="14">
        <v>3.3000000000000002E-2</v>
      </c>
      <c r="R12" s="14">
        <f t="shared" si="1"/>
        <v>100.05400020894632</v>
      </c>
      <c r="S12" s="14">
        <v>1.3711696530057635</v>
      </c>
      <c r="T12" s="14">
        <v>5.2042103562468611</v>
      </c>
      <c r="U12" s="16">
        <f t="shared" si="2"/>
        <v>81.912739831728985</v>
      </c>
      <c r="V12" s="14"/>
      <c r="W12" s="14">
        <v>1.9552413925848597</v>
      </c>
      <c r="X12" s="14">
        <v>4.4758607415140261E-2</v>
      </c>
      <c r="Y12" s="14">
        <v>8.0770420107697648E-3</v>
      </c>
      <c r="Z12" s="14">
        <v>2.187697693161203E-2</v>
      </c>
      <c r="AA12" s="14">
        <v>4.9841906902593353E-3</v>
      </c>
      <c r="AB12" s="14">
        <v>3.780887594547986E-2</v>
      </c>
      <c r="AC12" s="14">
        <v>0.1594804630998253</v>
      </c>
      <c r="AD12" s="14">
        <v>0.89366964490935397</v>
      </c>
      <c r="AE12" s="14">
        <v>0.83264870089088594</v>
      </c>
      <c r="AF12" s="14">
        <v>4.5945026638822715E-3</v>
      </c>
      <c r="AG12" s="14">
        <v>3.6099561665615079E-2</v>
      </c>
      <c r="AH12" s="14">
        <v>4.6757351117511069E-5</v>
      </c>
      <c r="AI12" s="14"/>
      <c r="AJ12" s="16">
        <v>43.280969940144182</v>
      </c>
      <c r="AK12" s="16">
        <v>46.452830583122157</v>
      </c>
      <c r="AL12" s="16">
        <v>10.26619947673367</v>
      </c>
      <c r="AM12">
        <f t="shared" si="3"/>
        <v>0.15143184422332631</v>
      </c>
      <c r="AN12" s="21">
        <f t="shared" si="4"/>
        <v>4.4758607415140261E-2</v>
      </c>
      <c r="AO12" s="21">
        <f t="shared" si="5"/>
        <v>3.780887594547986E-2</v>
      </c>
      <c r="AP12" s="21">
        <f t="shared" si="6"/>
        <v>0.83264870089088594</v>
      </c>
      <c r="AQ12" s="21">
        <f t="shared" si="7"/>
        <v>3.6099561665615079E-2</v>
      </c>
    </row>
    <row r="13" spans="1:43">
      <c r="A13" s="12" t="s">
        <v>37</v>
      </c>
      <c r="B13" s="12" t="s">
        <v>16</v>
      </c>
      <c r="C13" s="12" t="s">
        <v>67</v>
      </c>
      <c r="D13" s="12" t="s">
        <v>66</v>
      </c>
      <c r="E13" s="13" t="s">
        <v>73</v>
      </c>
      <c r="F13" s="14">
        <v>52.604999999999997</v>
      </c>
      <c r="G13" s="14">
        <v>0.59499999999999997</v>
      </c>
      <c r="H13" s="14">
        <v>2.1030000000000002</v>
      </c>
      <c r="I13" s="14">
        <f t="shared" si="0"/>
        <v>6.412000228739644</v>
      </c>
      <c r="J13" s="14">
        <v>16.265000000000001</v>
      </c>
      <c r="K13" s="14">
        <v>0.155</v>
      </c>
      <c r="L13" s="14">
        <v>21.097999999999999</v>
      </c>
      <c r="M13" s="14">
        <v>0.46300000000000002</v>
      </c>
      <c r="N13" s="14" t="s">
        <v>103</v>
      </c>
      <c r="O13" s="14">
        <v>0.33400000000000002</v>
      </c>
      <c r="P13" s="14" t="s">
        <v>103</v>
      </c>
      <c r="Q13" s="14">
        <v>3.2000000000000001E-2</v>
      </c>
      <c r="R13" s="14">
        <f t="shared" si="1"/>
        <v>100.06200022873963</v>
      </c>
      <c r="S13" s="14">
        <v>1.5010594534336505</v>
      </c>
      <c r="T13" s="14">
        <v>5.0613344538041636</v>
      </c>
      <c r="U13" s="16">
        <f t="shared" si="2"/>
        <v>81.890022851505009</v>
      </c>
      <c r="V13" s="14"/>
      <c r="W13" s="14">
        <v>1.9291584524424477</v>
      </c>
      <c r="X13" s="14">
        <v>7.0841547557552342E-2</v>
      </c>
      <c r="Y13" s="14">
        <v>1.6415646848965491E-2</v>
      </c>
      <c r="Z13" s="14">
        <v>2.0052589436298923E-2</v>
      </c>
      <c r="AA13" s="14">
        <v>9.6864686021911912E-3</v>
      </c>
      <c r="AB13" s="14">
        <v>4.1424452828210993E-2</v>
      </c>
      <c r="AC13" s="14">
        <v>0.15522940591764381</v>
      </c>
      <c r="AD13" s="14">
        <v>0.88941976825340496</v>
      </c>
      <c r="AE13" s="14">
        <v>0.82919865498007084</v>
      </c>
      <c r="AF13" s="14">
        <v>4.8157207554389214E-3</v>
      </c>
      <c r="AG13" s="14">
        <v>3.2928504942682603E-2</v>
      </c>
      <c r="AH13" s="14">
        <v>1.8718140229386402E-4</v>
      </c>
      <c r="AI13" s="14"/>
      <c r="AJ13" s="16">
        <v>43.290481781330179</v>
      </c>
      <c r="AK13" s="16">
        <v>46.434482306841574</v>
      </c>
      <c r="AL13" s="16">
        <v>10.275035911828251</v>
      </c>
      <c r="AM13">
        <f t="shared" si="3"/>
        <v>0.14859477205907104</v>
      </c>
      <c r="AN13" s="21">
        <f t="shared" si="4"/>
        <v>7.0841547557552342E-2</v>
      </c>
      <c r="AO13" s="21">
        <f t="shared" si="5"/>
        <v>4.1424452828210993E-2</v>
      </c>
      <c r="AP13" s="21">
        <f t="shared" si="6"/>
        <v>0.82919865498007084</v>
      </c>
      <c r="AQ13" s="21">
        <f t="shared" si="7"/>
        <v>3.2928504942682603E-2</v>
      </c>
    </row>
    <row r="14" spans="1:43">
      <c r="A14" s="12" t="s">
        <v>37</v>
      </c>
      <c r="B14" s="12" t="s">
        <v>16</v>
      </c>
      <c r="C14" s="12" t="s">
        <v>67</v>
      </c>
      <c r="D14" s="12" t="s">
        <v>66</v>
      </c>
      <c r="E14" s="13" t="s">
        <v>73</v>
      </c>
      <c r="F14" s="14">
        <v>51.158999999999999</v>
      </c>
      <c r="G14" s="14">
        <v>1.089</v>
      </c>
      <c r="H14" s="14">
        <v>3.5150000000000001</v>
      </c>
      <c r="I14" s="14">
        <f t="shared" si="0"/>
        <v>6.2100002522180162</v>
      </c>
      <c r="J14" s="14">
        <v>15.805</v>
      </c>
      <c r="K14" s="14">
        <v>0.14699999999999999</v>
      </c>
      <c r="L14" s="14">
        <v>21.309000000000001</v>
      </c>
      <c r="M14" s="14">
        <v>0.38200000000000001</v>
      </c>
      <c r="N14" s="14" t="s">
        <v>103</v>
      </c>
      <c r="O14" s="14">
        <v>0.44</v>
      </c>
      <c r="P14" s="14" t="s">
        <v>103</v>
      </c>
      <c r="Q14" s="14">
        <v>3.7999999999999999E-2</v>
      </c>
      <c r="R14" s="14">
        <f t="shared" si="1"/>
        <v>100.09400025221802</v>
      </c>
      <c r="S14" s="14">
        <v>1.6551317072218301</v>
      </c>
      <c r="T14" s="14">
        <v>4.7206989824772894</v>
      </c>
      <c r="U14" s="16">
        <f t="shared" si="2"/>
        <v>81.939223779195231</v>
      </c>
      <c r="V14" s="14"/>
      <c r="W14" s="14">
        <v>1.8781396195493547</v>
      </c>
      <c r="X14" s="14">
        <v>0.12186038045064529</v>
      </c>
      <c r="Y14" s="14">
        <v>3.007695505709157E-2</v>
      </c>
      <c r="Z14" s="14">
        <v>3.0224793736216005E-2</v>
      </c>
      <c r="AA14" s="14">
        <v>1.277487264541834E-2</v>
      </c>
      <c r="AB14" s="14">
        <v>4.5725282511284417E-2</v>
      </c>
      <c r="AC14" s="14">
        <v>0.14493731763076245</v>
      </c>
      <c r="AD14" s="14">
        <v>0.86523106721966458</v>
      </c>
      <c r="AE14" s="14">
        <v>0.83842701809702114</v>
      </c>
      <c r="AF14" s="14">
        <v>4.5722695661803937E-3</v>
      </c>
      <c r="AG14" s="14">
        <v>2.7198144653893922E-2</v>
      </c>
      <c r="AH14" s="14">
        <v>0</v>
      </c>
      <c r="AI14" s="14"/>
      <c r="AJ14" s="16">
        <v>44.254252138165533</v>
      </c>
      <c r="AK14" s="16">
        <v>45.669036159426611</v>
      </c>
      <c r="AL14" s="16">
        <v>10.076711702407859</v>
      </c>
      <c r="AM14">
        <f t="shared" si="3"/>
        <v>0.14347837430313456</v>
      </c>
      <c r="AN14" s="21">
        <f t="shared" si="4"/>
        <v>0.12186038045064529</v>
      </c>
      <c r="AO14" s="21">
        <f t="shared" si="5"/>
        <v>4.5725282511284417E-2</v>
      </c>
      <c r="AP14" s="21">
        <f t="shared" si="6"/>
        <v>0.83842701809702114</v>
      </c>
      <c r="AQ14" s="21">
        <f t="shared" si="7"/>
        <v>2.7198144653893922E-2</v>
      </c>
    </row>
    <row r="15" spans="1:43">
      <c r="A15" s="12" t="s">
        <v>37</v>
      </c>
      <c r="B15" s="12" t="s">
        <v>16</v>
      </c>
      <c r="C15" s="12" t="s">
        <v>67</v>
      </c>
      <c r="D15" s="12" t="s">
        <v>66</v>
      </c>
      <c r="E15" s="13" t="s">
        <v>73</v>
      </c>
      <c r="F15" s="14">
        <v>52.777000000000001</v>
      </c>
      <c r="G15" s="14">
        <v>0.49299999999999999</v>
      </c>
      <c r="H15" s="14">
        <v>1.9059999999999999</v>
      </c>
      <c r="I15" s="14">
        <f t="shared" si="0"/>
        <v>6.3210002780652363</v>
      </c>
      <c r="J15" s="14">
        <v>16.445</v>
      </c>
      <c r="K15" s="14">
        <v>0.155</v>
      </c>
      <c r="L15" s="14">
        <v>21.23</v>
      </c>
      <c r="M15" s="14">
        <v>0.46700000000000003</v>
      </c>
      <c r="N15" s="14" t="s">
        <v>103</v>
      </c>
      <c r="O15" s="14">
        <v>0.30199999999999999</v>
      </c>
      <c r="P15" s="14" t="s">
        <v>103</v>
      </c>
      <c r="Q15" s="14">
        <v>3.3000000000000002E-2</v>
      </c>
      <c r="R15" s="14">
        <f t="shared" si="1"/>
        <v>100.12900027806525</v>
      </c>
      <c r="S15" s="14">
        <v>1.8247490624982305</v>
      </c>
      <c r="T15" s="14">
        <v>4.6790759019692931</v>
      </c>
      <c r="U15" s="16">
        <f t="shared" si="2"/>
        <v>82.262201804392717</v>
      </c>
      <c r="V15" s="14"/>
      <c r="W15" s="14">
        <v>1.9323506802806878</v>
      </c>
      <c r="X15" s="14">
        <v>6.7649319719312206E-2</v>
      </c>
      <c r="Y15" s="14">
        <v>1.3579642077387684E-2</v>
      </c>
      <c r="Z15" s="14">
        <v>1.4597641939041589E-2</v>
      </c>
      <c r="AA15" s="14">
        <v>8.7443787764114721E-3</v>
      </c>
      <c r="AB15" s="14">
        <v>5.0276195346148918E-2</v>
      </c>
      <c r="AC15" s="14">
        <v>0.14327467047290182</v>
      </c>
      <c r="AD15" s="14">
        <v>0.89782066717737397</v>
      </c>
      <c r="AE15" s="14">
        <v>0.83304853583692473</v>
      </c>
      <c r="AF15" s="14">
        <v>4.8079983087944431E-3</v>
      </c>
      <c r="AG15" s="14">
        <v>3.3159724422792011E-2</v>
      </c>
      <c r="AH15" s="14">
        <v>9.3440619937341479E-5</v>
      </c>
      <c r="AI15" s="14"/>
      <c r="AJ15" s="16">
        <v>43.285987759100003</v>
      </c>
      <c r="AK15" s="16">
        <v>46.651608804837423</v>
      </c>
      <c r="AL15" s="16">
        <v>10.062403436062567</v>
      </c>
      <c r="AM15">
        <f t="shared" si="3"/>
        <v>0.13761916444296918</v>
      </c>
      <c r="AN15" s="21">
        <f t="shared" si="4"/>
        <v>6.7649319719312206E-2</v>
      </c>
      <c r="AO15" s="21">
        <f t="shared" si="5"/>
        <v>5.0276195346148918E-2</v>
      </c>
      <c r="AP15" s="21">
        <f t="shared" si="6"/>
        <v>0.83304853583692473</v>
      </c>
      <c r="AQ15" s="21">
        <f t="shared" si="7"/>
        <v>3.3159724422792011E-2</v>
      </c>
    </row>
    <row r="16" spans="1:43">
      <c r="A16" s="12" t="s">
        <v>37</v>
      </c>
      <c r="B16" s="12" t="s">
        <v>16</v>
      </c>
      <c r="C16" s="12" t="s">
        <v>67</v>
      </c>
      <c r="D16" s="12" t="s">
        <v>66</v>
      </c>
      <c r="E16" s="13" t="s">
        <v>73</v>
      </c>
      <c r="F16" s="14">
        <v>51.441000000000003</v>
      </c>
      <c r="G16" s="14">
        <v>0.91500000000000004</v>
      </c>
      <c r="H16" s="14">
        <v>3.3490000000000002</v>
      </c>
      <c r="I16" s="14">
        <f t="shared" si="0"/>
        <v>6.2760003152376331</v>
      </c>
      <c r="J16" s="14">
        <v>15.44</v>
      </c>
      <c r="K16" s="14">
        <v>0.13300000000000001</v>
      </c>
      <c r="L16" s="14">
        <v>21.760999999999999</v>
      </c>
      <c r="M16" s="14">
        <v>0.50700000000000001</v>
      </c>
      <c r="N16" s="14" t="s">
        <v>103</v>
      </c>
      <c r="O16" s="14">
        <v>0.316</v>
      </c>
      <c r="P16" s="14" t="s">
        <v>103</v>
      </c>
      <c r="Q16" s="14">
        <v>3.3000000000000002E-2</v>
      </c>
      <c r="R16" s="14">
        <f t="shared" si="1"/>
        <v>100.17100031523763</v>
      </c>
      <c r="S16" s="14">
        <v>2.0686856976728691</v>
      </c>
      <c r="T16" s="14">
        <v>4.4145797268966431</v>
      </c>
      <c r="U16" s="16">
        <f t="shared" si="2"/>
        <v>81.43154449789975</v>
      </c>
      <c r="V16" s="14"/>
      <c r="W16" s="14">
        <v>1.8871057275771512</v>
      </c>
      <c r="X16" s="14">
        <v>0.11289427242284877</v>
      </c>
      <c r="Y16" s="14">
        <v>2.5252715379410706E-2</v>
      </c>
      <c r="Z16" s="14">
        <v>3.1902106256750079E-2</v>
      </c>
      <c r="AA16" s="14">
        <v>9.1676087261815531E-3</v>
      </c>
      <c r="AB16" s="14">
        <v>5.7108315938824102E-2</v>
      </c>
      <c r="AC16" s="14">
        <v>0.13543916837245212</v>
      </c>
      <c r="AD16" s="14">
        <v>0.84459787550228271</v>
      </c>
      <c r="AE16" s="14">
        <v>0.85555144345884671</v>
      </c>
      <c r="AF16" s="14">
        <v>4.1336263520494613E-3</v>
      </c>
      <c r="AG16" s="14">
        <v>3.6070233985995855E-2</v>
      </c>
      <c r="AH16" s="14">
        <v>0</v>
      </c>
      <c r="AI16" s="14"/>
      <c r="AJ16" s="16">
        <v>45.196360976530748</v>
      </c>
      <c r="AK16" s="16">
        <v>44.617714987290888</v>
      </c>
      <c r="AL16" s="16">
        <v>10.185924036178367</v>
      </c>
      <c r="AM16">
        <f t="shared" si="3"/>
        <v>0.13819800916603264</v>
      </c>
      <c r="AN16" s="21">
        <f t="shared" si="4"/>
        <v>0.11289427242284877</v>
      </c>
      <c r="AO16" s="21">
        <f t="shared" si="5"/>
        <v>5.7108315938824102E-2</v>
      </c>
      <c r="AP16" s="21">
        <f t="shared" si="6"/>
        <v>0.85555144345884671</v>
      </c>
      <c r="AQ16" s="21">
        <f t="shared" si="7"/>
        <v>3.6070233985995855E-2</v>
      </c>
    </row>
    <row r="17" spans="1:43">
      <c r="A17" s="12" t="s">
        <v>37</v>
      </c>
      <c r="B17" s="12" t="s">
        <v>16</v>
      </c>
      <c r="C17" s="12" t="s">
        <v>67</v>
      </c>
      <c r="D17" s="12" t="s">
        <v>66</v>
      </c>
      <c r="E17" s="13" t="s">
        <v>73</v>
      </c>
      <c r="F17" s="14">
        <v>53.030999999999999</v>
      </c>
      <c r="G17" s="14">
        <v>0.42199999999999999</v>
      </c>
      <c r="H17" s="14">
        <v>1.8240000000000001</v>
      </c>
      <c r="I17" s="14">
        <f t="shared" si="0"/>
        <v>6.3810002429995736</v>
      </c>
      <c r="J17" s="14">
        <v>16.260000000000002</v>
      </c>
      <c r="K17" s="14">
        <v>0.16200000000000001</v>
      </c>
      <c r="L17" s="14">
        <v>21.227</v>
      </c>
      <c r="M17" s="14">
        <v>0.53400000000000003</v>
      </c>
      <c r="N17" s="14" t="s">
        <v>103</v>
      </c>
      <c r="O17" s="14">
        <v>0.40200000000000002</v>
      </c>
      <c r="P17" s="14" t="s">
        <v>103</v>
      </c>
      <c r="Q17" s="14">
        <v>3.1E-2</v>
      </c>
      <c r="R17" s="14">
        <f t="shared" si="1"/>
        <v>100.27400024299959</v>
      </c>
      <c r="S17" s="14">
        <v>1.5946374676777701</v>
      </c>
      <c r="T17" s="14">
        <v>4.9461321929064797</v>
      </c>
      <c r="U17" s="16">
        <f t="shared" si="2"/>
        <v>81.957239295281084</v>
      </c>
      <c r="V17" s="14"/>
      <c r="W17" s="14">
        <v>1.940154351514018</v>
      </c>
      <c r="X17" s="14">
        <v>5.984564848598195E-2</v>
      </c>
      <c r="Y17" s="14">
        <v>1.161499630847514E-2</v>
      </c>
      <c r="Z17" s="14">
        <v>1.880223182879584E-2</v>
      </c>
      <c r="AA17" s="14">
        <v>1.1630715381669749E-2</v>
      </c>
      <c r="AB17" s="14">
        <v>4.3902215886478586E-2</v>
      </c>
      <c r="AC17" s="14">
        <v>0.15133530926162106</v>
      </c>
      <c r="AD17" s="14">
        <v>0.88702246340535718</v>
      </c>
      <c r="AE17" s="14">
        <v>0.83227583980415765</v>
      </c>
      <c r="AF17" s="14">
        <v>5.0211821828513494E-3</v>
      </c>
      <c r="AG17" s="14">
        <v>3.788729902182765E-2</v>
      </c>
      <c r="AH17" s="14">
        <v>0</v>
      </c>
      <c r="AI17" s="14"/>
      <c r="AJ17" s="16">
        <v>43.47040497459227</v>
      </c>
      <c r="AK17" s="16">
        <v>46.32986308345162</v>
      </c>
      <c r="AL17" s="16">
        <v>10.199731941956111</v>
      </c>
      <c r="AM17">
        <f t="shared" si="3"/>
        <v>0.14574486101541156</v>
      </c>
      <c r="AN17" s="21">
        <f t="shared" si="4"/>
        <v>5.984564848598195E-2</v>
      </c>
      <c r="AO17" s="21">
        <f t="shared" si="5"/>
        <v>4.3902215886478586E-2</v>
      </c>
      <c r="AP17" s="21">
        <f t="shared" si="6"/>
        <v>0.83227583980415765</v>
      </c>
      <c r="AQ17" s="21">
        <f t="shared" si="7"/>
        <v>3.788729902182765E-2</v>
      </c>
    </row>
    <row r="18" spans="1:43">
      <c r="A18" s="12" t="s">
        <v>27</v>
      </c>
      <c r="B18" s="12" t="s">
        <v>71</v>
      </c>
      <c r="C18" s="13" t="s">
        <v>28</v>
      </c>
      <c r="D18" s="12" t="s">
        <v>17</v>
      </c>
      <c r="E18" s="13" t="s">
        <v>73</v>
      </c>
      <c r="F18" s="14">
        <v>52.088000000000001</v>
      </c>
      <c r="G18" s="14">
        <v>0.26400000000000001</v>
      </c>
      <c r="H18" s="14">
        <v>2.2389999999999999</v>
      </c>
      <c r="I18" s="14">
        <f t="shared" si="0"/>
        <v>5.415000328115271</v>
      </c>
      <c r="J18" s="14">
        <v>16.491</v>
      </c>
      <c r="K18" s="14">
        <v>0.158</v>
      </c>
      <c r="L18" s="14">
        <v>21.582000000000001</v>
      </c>
      <c r="M18" s="14">
        <v>0.38800000000000001</v>
      </c>
      <c r="N18" s="14" t="s">
        <v>103</v>
      </c>
      <c r="O18" s="14">
        <v>0.48299999999999998</v>
      </c>
      <c r="P18" s="14" t="s">
        <v>103</v>
      </c>
      <c r="Q18" s="14">
        <v>2.9000000000000001E-2</v>
      </c>
      <c r="R18" s="14">
        <f t="shared" si="1"/>
        <v>99.137000328115278</v>
      </c>
      <c r="S18" s="14">
        <v>2.1531926904340364</v>
      </c>
      <c r="T18" s="14">
        <v>3.4775396451570195</v>
      </c>
      <c r="U18" s="16">
        <f t="shared" si="2"/>
        <v>84.444913236821847</v>
      </c>
      <c r="V18" s="14"/>
      <c r="W18" s="14">
        <v>1.920914445411863</v>
      </c>
      <c r="X18" s="14">
        <v>7.9085554588137041E-2</v>
      </c>
      <c r="Y18" s="14">
        <v>7.3612802407042868E-3</v>
      </c>
      <c r="Z18" s="14">
        <v>1.8229528188066196E-2</v>
      </c>
      <c r="AA18" s="14">
        <v>1.4082907102467004E-2</v>
      </c>
      <c r="AB18" s="14">
        <v>5.9754586906526672E-2</v>
      </c>
      <c r="AC18" s="14">
        <v>0.10725326297800192</v>
      </c>
      <c r="AD18" s="14">
        <v>0.9066212150470021</v>
      </c>
      <c r="AE18" s="14">
        <v>0.85277638348761009</v>
      </c>
      <c r="AF18" s="14">
        <v>4.818074257008375E-3</v>
      </c>
      <c r="AG18" s="14">
        <v>2.774271260203208E-2</v>
      </c>
      <c r="AH18" s="14">
        <v>9.409333816123859E-5</v>
      </c>
      <c r="AI18" s="15"/>
      <c r="AJ18" s="16">
        <v>44.267751847744243</v>
      </c>
      <c r="AK18" s="16">
        <v>47.062845248439231</v>
      </c>
      <c r="AL18" s="16">
        <v>8.6694029038165166</v>
      </c>
      <c r="AM18">
        <f t="shared" si="3"/>
        <v>0.10578554377552529</v>
      </c>
      <c r="AN18" s="21">
        <f t="shared" si="4"/>
        <v>7.9085554588137041E-2</v>
      </c>
      <c r="AO18" s="21">
        <f t="shared" si="5"/>
        <v>5.9754586906526672E-2</v>
      </c>
      <c r="AP18" s="21">
        <f t="shared" si="6"/>
        <v>0.85277638348761009</v>
      </c>
      <c r="AQ18" s="21">
        <f t="shared" si="7"/>
        <v>2.774271260203208E-2</v>
      </c>
    </row>
    <row r="19" spans="1:43">
      <c r="A19" s="12" t="s">
        <v>27</v>
      </c>
      <c r="B19" s="12" t="s">
        <v>71</v>
      </c>
      <c r="C19" s="13" t="s">
        <v>28</v>
      </c>
      <c r="D19" s="12" t="s">
        <v>17</v>
      </c>
      <c r="E19" s="13" t="s">
        <v>73</v>
      </c>
      <c r="F19" s="14">
        <v>52.58</v>
      </c>
      <c r="G19" s="14">
        <v>0.193</v>
      </c>
      <c r="H19" s="14">
        <v>2.1850000000000001</v>
      </c>
      <c r="I19" s="14">
        <f t="shared" si="0"/>
        <v>5.2390003153593616</v>
      </c>
      <c r="J19" s="14">
        <v>16.48</v>
      </c>
      <c r="K19" s="14">
        <v>0.14899999999999999</v>
      </c>
      <c r="L19" s="14">
        <v>22.006</v>
      </c>
      <c r="M19" s="14">
        <v>0.41099999999999998</v>
      </c>
      <c r="N19" s="14">
        <v>5.0000000000000001E-3</v>
      </c>
      <c r="O19" s="14">
        <v>0.45</v>
      </c>
      <c r="P19" s="14" t="s">
        <v>103</v>
      </c>
      <c r="Q19" s="14">
        <v>2.5000000000000001E-2</v>
      </c>
      <c r="R19" s="14">
        <f t="shared" si="1"/>
        <v>99.723000315359371</v>
      </c>
      <c r="S19" s="14">
        <v>2.0694845164681466</v>
      </c>
      <c r="T19" s="14">
        <v>3.3768609432255721</v>
      </c>
      <c r="U19" s="16">
        <f t="shared" si="2"/>
        <v>84.865447881980387</v>
      </c>
      <c r="V19" s="14"/>
      <c r="W19" s="14">
        <v>1.9271273583201469</v>
      </c>
      <c r="X19" s="14">
        <v>7.2872641679853079E-2</v>
      </c>
      <c r="Y19" s="14">
        <v>5.3472184633211314E-3</v>
      </c>
      <c r="Z19" s="14">
        <v>2.1511058466107083E-2</v>
      </c>
      <c r="AA19" s="14">
        <v>1.303998802209135E-2</v>
      </c>
      <c r="AB19" s="14">
        <v>5.707816833726944E-2</v>
      </c>
      <c r="AC19" s="14">
        <v>0.10350732759069564</v>
      </c>
      <c r="AD19" s="14">
        <v>0.90044167676738229</v>
      </c>
      <c r="AE19" s="14">
        <v>0.86417973924088365</v>
      </c>
      <c r="AF19" s="14">
        <v>4.5189026797835758E-3</v>
      </c>
      <c r="AG19" s="14">
        <v>2.920643263445977E-2</v>
      </c>
      <c r="AH19" s="14">
        <v>2.3378593517451476E-4</v>
      </c>
      <c r="AI19" s="15"/>
      <c r="AJ19" s="16">
        <v>44.887629162506769</v>
      </c>
      <c r="AK19" s="16">
        <v>46.771163721918313</v>
      </c>
      <c r="AL19" s="16">
        <v>8.3412071155749175</v>
      </c>
      <c r="AM19">
        <f t="shared" si="3"/>
        <v>0.10310018451273621</v>
      </c>
      <c r="AN19" s="21">
        <f t="shared" si="4"/>
        <v>7.2872641679853079E-2</v>
      </c>
      <c r="AO19" s="21">
        <f t="shared" si="5"/>
        <v>5.707816833726944E-2</v>
      </c>
      <c r="AP19" s="21">
        <f t="shared" si="6"/>
        <v>0.86417973924088365</v>
      </c>
      <c r="AQ19" s="21">
        <f t="shared" si="7"/>
        <v>2.920643263445977E-2</v>
      </c>
    </row>
    <row r="20" spans="1:43">
      <c r="A20" s="12" t="s">
        <v>27</v>
      </c>
      <c r="B20" s="12" t="s">
        <v>71</v>
      </c>
      <c r="C20" s="13" t="s">
        <v>28</v>
      </c>
      <c r="D20" s="12" t="s">
        <v>17</v>
      </c>
      <c r="E20" s="13" t="s">
        <v>73</v>
      </c>
      <c r="F20" s="14">
        <v>52.39</v>
      </c>
      <c r="G20" s="14">
        <v>0.20399999999999999</v>
      </c>
      <c r="H20" s="14">
        <v>2.266</v>
      </c>
      <c r="I20" s="14">
        <f t="shared" si="0"/>
        <v>4.9350003759080341</v>
      </c>
      <c r="J20" s="14">
        <v>16.231999999999999</v>
      </c>
      <c r="K20" s="14">
        <v>0.13100000000000001</v>
      </c>
      <c r="L20" s="14">
        <v>22.712</v>
      </c>
      <c r="M20" s="14">
        <v>0.41799999999999998</v>
      </c>
      <c r="N20" s="14" t="s">
        <v>103</v>
      </c>
      <c r="O20" s="14">
        <v>0.46400000000000002</v>
      </c>
      <c r="P20" s="14" t="s">
        <v>103</v>
      </c>
      <c r="Q20" s="14">
        <v>2.3E-2</v>
      </c>
      <c r="R20" s="14">
        <f t="shared" si="1"/>
        <v>99.775000375908036</v>
      </c>
      <c r="S20" s="14">
        <v>2.4668234158246798</v>
      </c>
      <c r="T20" s="14">
        <v>2.7153321589415009</v>
      </c>
      <c r="U20" s="16">
        <f t="shared" si="2"/>
        <v>85.429614249359048</v>
      </c>
      <c r="V20" s="14"/>
      <c r="W20" s="14">
        <v>1.9193820802421762</v>
      </c>
      <c r="X20" s="14">
        <v>8.0617919757823842E-2</v>
      </c>
      <c r="Y20" s="14">
        <v>5.6549126315407674E-3</v>
      </c>
      <c r="Z20" s="14">
        <v>1.7224833610369417E-2</v>
      </c>
      <c r="AA20" s="14">
        <v>1.3440204027203464E-2</v>
      </c>
      <c r="AB20" s="14">
        <v>6.8009426253140756E-2</v>
      </c>
      <c r="AC20" s="14">
        <v>8.3196313790918533E-2</v>
      </c>
      <c r="AD20" s="14">
        <v>0.88653036811238084</v>
      </c>
      <c r="AE20" s="14">
        <v>0.89154147825524177</v>
      </c>
      <c r="AF20" s="14">
        <v>3.968025626574237E-3</v>
      </c>
      <c r="AG20" s="14">
        <v>2.9691776053482666E-2</v>
      </c>
      <c r="AH20" s="14">
        <v>0</v>
      </c>
      <c r="AI20" s="15"/>
      <c r="AJ20" s="16">
        <v>46.211156162003881</v>
      </c>
      <c r="AK20" s="16">
        <v>45.951415926687034</v>
      </c>
      <c r="AL20" s="16">
        <v>7.8374279113090788</v>
      </c>
      <c r="AM20">
        <f t="shared" si="3"/>
        <v>8.5793569820753701E-2</v>
      </c>
      <c r="AN20" s="21">
        <f t="shared" si="4"/>
        <v>8.0617919757823842E-2</v>
      </c>
      <c r="AO20" s="21">
        <f t="shared" si="5"/>
        <v>6.8009426253140756E-2</v>
      </c>
      <c r="AP20" s="21">
        <f t="shared" si="6"/>
        <v>0.89154147825524177</v>
      </c>
      <c r="AQ20" s="21">
        <f t="shared" si="7"/>
        <v>2.9691776053482666E-2</v>
      </c>
    </row>
    <row r="21" spans="1:43">
      <c r="A21" s="12" t="s">
        <v>27</v>
      </c>
      <c r="B21" s="12" t="s">
        <v>71</v>
      </c>
      <c r="C21" s="13" t="s">
        <v>28</v>
      </c>
      <c r="D21" s="12" t="s">
        <v>17</v>
      </c>
      <c r="E21" s="13" t="s">
        <v>73</v>
      </c>
      <c r="F21" s="14">
        <v>52.683999999999997</v>
      </c>
      <c r="G21" s="14">
        <v>0.185</v>
      </c>
      <c r="H21" s="14">
        <v>2.008</v>
      </c>
      <c r="I21" s="14">
        <f t="shared" si="0"/>
        <v>4.9250002860330255</v>
      </c>
      <c r="J21" s="14">
        <v>16.481000000000002</v>
      </c>
      <c r="K21" s="14">
        <v>0.14799999999999999</v>
      </c>
      <c r="L21" s="14">
        <v>22.318000000000001</v>
      </c>
      <c r="M21" s="14">
        <v>0.38200000000000001</v>
      </c>
      <c r="N21" s="14">
        <v>5.0000000000000001E-3</v>
      </c>
      <c r="O21" s="14">
        <v>0.38700000000000001</v>
      </c>
      <c r="P21" s="14" t="s">
        <v>103</v>
      </c>
      <c r="Q21" s="14">
        <v>1.4999999999999999E-2</v>
      </c>
      <c r="R21" s="14">
        <f t="shared" si="1"/>
        <v>99.538000286033025</v>
      </c>
      <c r="S21" s="14">
        <v>1.87703613954658</v>
      </c>
      <c r="T21" s="14">
        <v>3.2360275633315752</v>
      </c>
      <c r="U21" s="16">
        <f t="shared" si="2"/>
        <v>85.643047547408656</v>
      </c>
      <c r="V21" s="14"/>
      <c r="W21" s="14">
        <v>1.9336387538665281</v>
      </c>
      <c r="X21" s="14">
        <v>6.6361246133471941E-2</v>
      </c>
      <c r="Y21" s="14">
        <v>5.1304683598143762E-3</v>
      </c>
      <c r="Z21" s="14">
        <v>2.0497995185489781E-2</v>
      </c>
      <c r="AA21" s="14">
        <v>1.1230068597810091E-2</v>
      </c>
      <c r="AB21" s="14">
        <v>5.1842656376491623E-2</v>
      </c>
      <c r="AC21" s="14">
        <v>9.9329190547109869E-2</v>
      </c>
      <c r="AD21" s="14">
        <v>0.90175530398088655</v>
      </c>
      <c r="AE21" s="14">
        <v>0.87765738200906629</v>
      </c>
      <c r="AF21" s="14">
        <v>4.503125598864178E-3</v>
      </c>
      <c r="AG21" s="14">
        <v>2.718359058094973E-2</v>
      </c>
      <c r="AH21" s="14">
        <v>2.341127925532526E-4</v>
      </c>
      <c r="AI21" s="15"/>
      <c r="AJ21" s="16">
        <v>45.460707213091773</v>
      </c>
      <c r="AK21" s="16">
        <v>46.708926162378226</v>
      </c>
      <c r="AL21" s="16">
        <v>7.8303666245300079</v>
      </c>
      <c r="AM21">
        <f t="shared" si="3"/>
        <v>9.9221585280813693E-2</v>
      </c>
      <c r="AN21" s="21">
        <f t="shared" si="4"/>
        <v>6.6361246133471941E-2</v>
      </c>
      <c r="AO21" s="21">
        <f t="shared" si="5"/>
        <v>5.1842656376491623E-2</v>
      </c>
      <c r="AP21" s="21">
        <f t="shared" si="6"/>
        <v>0.87765738200906629</v>
      </c>
      <c r="AQ21" s="21">
        <f t="shared" si="7"/>
        <v>2.718359058094973E-2</v>
      </c>
    </row>
    <row r="22" spans="1:43">
      <c r="A22" s="12" t="s">
        <v>27</v>
      </c>
      <c r="B22" s="12" t="s">
        <v>71</v>
      </c>
      <c r="C22" s="13" t="s">
        <v>28</v>
      </c>
      <c r="D22" s="12" t="s">
        <v>17</v>
      </c>
      <c r="E22" s="13" t="s">
        <v>73</v>
      </c>
      <c r="F22" s="14">
        <v>52.170999999999999</v>
      </c>
      <c r="G22" s="14">
        <v>0.22600000000000001</v>
      </c>
      <c r="H22" s="14">
        <v>2.1760000000000002</v>
      </c>
      <c r="I22" s="14">
        <f t="shared" si="0"/>
        <v>5.0390003847906559</v>
      </c>
      <c r="J22" s="14">
        <v>16.241</v>
      </c>
      <c r="K22" s="14">
        <v>0.158</v>
      </c>
      <c r="L22" s="14">
        <v>22.507999999999999</v>
      </c>
      <c r="M22" s="14">
        <v>0.40100000000000002</v>
      </c>
      <c r="N22" s="14" t="s">
        <v>103</v>
      </c>
      <c r="O22" s="14">
        <v>0.502</v>
      </c>
      <c r="P22" s="14" t="s">
        <v>103</v>
      </c>
      <c r="Q22" s="14">
        <v>2.1999999999999999E-2</v>
      </c>
      <c r="R22" s="14">
        <f t="shared" si="1"/>
        <v>99.444000384790641</v>
      </c>
      <c r="S22" s="14">
        <v>2.5251138841607847</v>
      </c>
      <c r="T22" s="14">
        <v>2.7668819198299861</v>
      </c>
      <c r="U22" s="16">
        <f t="shared" si="2"/>
        <v>85.175101360971553</v>
      </c>
      <c r="V22" s="14"/>
      <c r="W22" s="14">
        <v>1.9184495292423631</v>
      </c>
      <c r="X22" s="14">
        <v>8.1550470757636884E-2</v>
      </c>
      <c r="Y22" s="14">
        <v>6.2889920390874357E-3</v>
      </c>
      <c r="Z22" s="14">
        <v>1.2754770549579117E-2</v>
      </c>
      <c r="AA22" s="14">
        <v>1.4594854767630273E-2</v>
      </c>
      <c r="AB22" s="14">
        <v>6.9874738927792987E-2</v>
      </c>
      <c r="AC22" s="14">
        <v>8.5090274787868583E-2</v>
      </c>
      <c r="AD22" s="14">
        <v>0.89031261883857571</v>
      </c>
      <c r="AE22" s="14">
        <v>0.88681138448375496</v>
      </c>
      <c r="AF22" s="14">
        <v>4.8077680943434805E-3</v>
      </c>
      <c r="AG22" s="14">
        <v>2.8589887519770353E-2</v>
      </c>
      <c r="AH22" s="14">
        <v>0</v>
      </c>
      <c r="AI22" s="15"/>
      <c r="AJ22" s="16">
        <v>45.899095572899107</v>
      </c>
      <c r="AK22" s="16">
        <v>46.080310533697769</v>
      </c>
      <c r="AL22" s="16">
        <v>8.0205938934031202</v>
      </c>
      <c r="AM22">
        <f t="shared" si="3"/>
        <v>8.7236028664536752E-2</v>
      </c>
      <c r="AN22" s="21">
        <f t="shared" si="4"/>
        <v>8.1550470757636884E-2</v>
      </c>
      <c r="AO22" s="21">
        <f t="shared" si="5"/>
        <v>6.9874738927792987E-2</v>
      </c>
      <c r="AP22" s="21">
        <f t="shared" si="6"/>
        <v>0.88681138448375496</v>
      </c>
      <c r="AQ22" s="21">
        <f t="shared" si="7"/>
        <v>2.8589887519770353E-2</v>
      </c>
    </row>
    <row r="23" spans="1:43">
      <c r="A23" s="12" t="s">
        <v>29</v>
      </c>
      <c r="B23" s="12" t="s">
        <v>71</v>
      </c>
      <c r="C23" s="13" t="s">
        <v>28</v>
      </c>
      <c r="D23" s="12" t="s">
        <v>17</v>
      </c>
      <c r="E23" s="13" t="s">
        <v>73</v>
      </c>
      <c r="F23" s="14">
        <v>53.429000000000002</v>
      </c>
      <c r="G23" s="14">
        <v>0.182</v>
      </c>
      <c r="H23" s="14">
        <v>2.1669999999999998</v>
      </c>
      <c r="I23" s="14">
        <f t="shared" si="0"/>
        <v>4.9690000745250993</v>
      </c>
      <c r="J23" s="14">
        <v>16.643000000000001</v>
      </c>
      <c r="K23" s="14">
        <v>0.13300000000000001</v>
      </c>
      <c r="L23" s="14">
        <v>21.931999999999999</v>
      </c>
      <c r="M23" s="14">
        <v>0.34300000000000003</v>
      </c>
      <c r="N23" s="14" t="s">
        <v>103</v>
      </c>
      <c r="O23" s="14">
        <v>0.34699999999999998</v>
      </c>
      <c r="P23" s="14" t="s">
        <v>103</v>
      </c>
      <c r="Q23" s="14">
        <v>1.7999999999999999E-2</v>
      </c>
      <c r="R23" s="14">
        <f t="shared" si="1"/>
        <v>100.1630000745251</v>
      </c>
      <c r="S23" s="14">
        <v>0.48905647678454522</v>
      </c>
      <c r="T23" s="14">
        <v>4.5289429910482184</v>
      </c>
      <c r="U23" s="16">
        <f t="shared" si="2"/>
        <v>85.653952999484446</v>
      </c>
      <c r="V23" s="14"/>
      <c r="W23" s="14">
        <v>1.9489239485994854</v>
      </c>
      <c r="X23" s="14">
        <v>5.1076051400514633E-2</v>
      </c>
      <c r="Y23" s="14">
        <v>4.9944698305262472E-3</v>
      </c>
      <c r="Z23" s="14">
        <v>4.2084592258988099E-2</v>
      </c>
      <c r="AA23" s="14">
        <v>1.0007420872172967E-2</v>
      </c>
      <c r="AB23" s="14">
        <v>1.3424399647967329E-2</v>
      </c>
      <c r="AC23" s="14">
        <v>0.13816014620358788</v>
      </c>
      <c r="AD23" s="14">
        <v>0.90501964251733913</v>
      </c>
      <c r="AE23" s="14">
        <v>0.85717445501780098</v>
      </c>
      <c r="AF23" s="14">
        <v>4.1091776808713015E-3</v>
      </c>
      <c r="AG23" s="14">
        <v>2.4258214038201855E-2</v>
      </c>
      <c r="AH23" s="14">
        <v>9.3069286111130257E-5</v>
      </c>
      <c r="AI23" s="15"/>
      <c r="AJ23" s="16">
        <v>44.789634265168331</v>
      </c>
      <c r="AK23" s="16">
        <v>47.289671961004963</v>
      </c>
      <c r="AL23" s="16">
        <v>7.9206937738267085</v>
      </c>
      <c r="AM23">
        <f t="shared" si="3"/>
        <v>0.13244135641564722</v>
      </c>
      <c r="AN23" s="21">
        <f t="shared" si="4"/>
        <v>5.1076051400514633E-2</v>
      </c>
      <c r="AO23" s="21">
        <f t="shared" si="5"/>
        <v>1.3424399647967329E-2</v>
      </c>
      <c r="AP23" s="21">
        <f t="shared" si="6"/>
        <v>0.85717445501780098</v>
      </c>
      <c r="AQ23" s="21">
        <f t="shared" si="7"/>
        <v>2.4258214038201855E-2</v>
      </c>
    </row>
    <row r="24" spans="1:43">
      <c r="A24" s="12" t="s">
        <v>29</v>
      </c>
      <c r="B24" s="12" t="s">
        <v>71</v>
      </c>
      <c r="C24" s="13" t="s">
        <v>28</v>
      </c>
      <c r="D24" s="12" t="s">
        <v>17</v>
      </c>
      <c r="E24" s="13" t="s">
        <v>73</v>
      </c>
      <c r="F24" s="14">
        <v>54.773000000000003</v>
      </c>
      <c r="G24" s="14">
        <v>3.1E-2</v>
      </c>
      <c r="H24" s="14">
        <v>0.30399999999999999</v>
      </c>
      <c r="I24" s="14">
        <f t="shared" si="0"/>
        <v>3.64</v>
      </c>
      <c r="J24" s="14">
        <v>16.445</v>
      </c>
      <c r="K24" s="14">
        <v>0.155</v>
      </c>
      <c r="L24" s="14">
        <v>24.742999999999999</v>
      </c>
      <c r="M24" s="14">
        <v>7.8E-2</v>
      </c>
      <c r="N24" s="14" t="s">
        <v>103</v>
      </c>
      <c r="O24" s="14">
        <v>0.17</v>
      </c>
      <c r="P24" s="14" t="s">
        <v>103</v>
      </c>
      <c r="Q24" s="14">
        <v>0.01</v>
      </c>
      <c r="R24" s="14">
        <f t="shared" si="1"/>
        <v>100.34900000000002</v>
      </c>
      <c r="S24" s="14">
        <v>0</v>
      </c>
      <c r="T24" s="14">
        <v>3.64</v>
      </c>
      <c r="U24" s="16">
        <f t="shared" si="2"/>
        <v>88.954556622995526</v>
      </c>
      <c r="V24" s="14"/>
      <c r="W24" s="14">
        <v>1.9980536391185997</v>
      </c>
      <c r="X24" s="14">
        <v>1.9463608814003219E-3</v>
      </c>
      <c r="Y24" s="14">
        <v>8.5075099928190272E-4</v>
      </c>
      <c r="Z24" s="14">
        <v>1.1123468576547717E-2</v>
      </c>
      <c r="AA24" s="14">
        <v>4.9030280677048958E-3</v>
      </c>
      <c r="AB24" s="14">
        <v>0</v>
      </c>
      <c r="AC24" s="14">
        <v>0.11104783138720078</v>
      </c>
      <c r="AD24" s="14">
        <v>0.8942996026934118</v>
      </c>
      <c r="AE24" s="14">
        <v>0.96708824813647143</v>
      </c>
      <c r="AF24" s="14">
        <v>4.7891423471275452E-3</v>
      </c>
      <c r="AG24" s="14">
        <v>5.5167343828965631E-3</v>
      </c>
      <c r="AH24" s="14">
        <v>0</v>
      </c>
      <c r="AI24" s="15"/>
      <c r="AJ24" s="16">
        <v>49.030153776645925</v>
      </c>
      <c r="AK24" s="16">
        <v>45.33986130732481</v>
      </c>
      <c r="AL24" s="16">
        <v>5.6299849160292661</v>
      </c>
      <c r="AM24">
        <f t="shared" si="3"/>
        <v>0.11045716895746963</v>
      </c>
      <c r="AN24" s="21">
        <f t="shared" si="4"/>
        <v>1.9463608814003219E-3</v>
      </c>
      <c r="AO24" s="21">
        <f t="shared" si="5"/>
        <v>0</v>
      </c>
      <c r="AP24" s="21">
        <f t="shared" si="6"/>
        <v>0.96708824813647143</v>
      </c>
      <c r="AQ24" s="21">
        <f t="shared" si="7"/>
        <v>5.5167343828965631E-3</v>
      </c>
    </row>
    <row r="25" spans="1:43">
      <c r="A25" s="12" t="s">
        <v>29</v>
      </c>
      <c r="B25" s="12" t="s">
        <v>71</v>
      </c>
      <c r="C25" s="13" t="s">
        <v>28</v>
      </c>
      <c r="D25" s="12" t="s">
        <v>17</v>
      </c>
      <c r="E25" s="13" t="s">
        <v>73</v>
      </c>
      <c r="F25" s="14">
        <v>53.128999999999998</v>
      </c>
      <c r="G25" s="14">
        <v>0.248</v>
      </c>
      <c r="H25" s="14">
        <v>2.0939999999999999</v>
      </c>
      <c r="I25" s="14">
        <f t="shared" si="0"/>
        <v>5.031000135018882</v>
      </c>
      <c r="J25" s="14">
        <v>16.602</v>
      </c>
      <c r="K25" s="14">
        <v>0.154</v>
      </c>
      <c r="L25" s="14">
        <v>21.890999999999998</v>
      </c>
      <c r="M25" s="14">
        <v>0.36599999999999999</v>
      </c>
      <c r="N25" s="14" t="s">
        <v>103</v>
      </c>
      <c r="O25" s="14">
        <v>0.308</v>
      </c>
      <c r="P25" s="14" t="s">
        <v>103</v>
      </c>
      <c r="Q25" s="14">
        <v>2.1000000000000001E-2</v>
      </c>
      <c r="R25" s="14">
        <f t="shared" si="1"/>
        <v>99.844000135018874</v>
      </c>
      <c r="S25" s="14">
        <v>0.88603516657385539</v>
      </c>
      <c r="T25" s="14">
        <v>4.2337383262723689</v>
      </c>
      <c r="U25" s="16">
        <f t="shared" si="2"/>
        <v>85.470301461592769</v>
      </c>
      <c r="V25" s="14"/>
      <c r="W25" s="14">
        <v>1.944317332358148</v>
      </c>
      <c r="X25" s="14">
        <v>5.5682667641852035E-2</v>
      </c>
      <c r="Y25" s="14">
        <v>6.8279030585822013E-3</v>
      </c>
      <c r="Z25" s="14">
        <v>3.4634000145306126E-2</v>
      </c>
      <c r="AA25" s="14">
        <v>8.9117104228401186E-3</v>
      </c>
      <c r="AB25" s="14">
        <v>2.4400823117972648E-2</v>
      </c>
      <c r="AC25" s="14">
        <v>0.12957690483745282</v>
      </c>
      <c r="AD25" s="14">
        <v>0.9057419046575409</v>
      </c>
      <c r="AE25" s="14">
        <v>0.85836943200768745</v>
      </c>
      <c r="AF25" s="14">
        <v>4.7735520231261437E-3</v>
      </c>
      <c r="AG25" s="14">
        <v>2.5969491655107389E-2</v>
      </c>
      <c r="AH25" s="14">
        <v>0</v>
      </c>
      <c r="AI25" s="15"/>
      <c r="AJ25" s="16">
        <v>44.751281253847814</v>
      </c>
      <c r="AK25" s="16">
        <v>47.221055651900713</v>
      </c>
      <c r="AL25" s="16">
        <v>8.0276630942514711</v>
      </c>
      <c r="AM25">
        <f t="shared" si="3"/>
        <v>0.12515652536116645</v>
      </c>
      <c r="AN25" s="21">
        <f t="shared" si="4"/>
        <v>5.5682667641852035E-2</v>
      </c>
      <c r="AO25" s="21">
        <f t="shared" si="5"/>
        <v>2.4400823117972648E-2</v>
      </c>
      <c r="AP25" s="21">
        <f t="shared" si="6"/>
        <v>0.85836943200768745</v>
      </c>
      <c r="AQ25" s="21">
        <f t="shared" si="7"/>
        <v>2.5969491655107389E-2</v>
      </c>
    </row>
    <row r="26" spans="1:43">
      <c r="A26" s="12" t="s">
        <v>29</v>
      </c>
      <c r="B26" s="12" t="s">
        <v>71</v>
      </c>
      <c r="C26" s="13" t="s">
        <v>28</v>
      </c>
      <c r="D26" s="12" t="s">
        <v>17</v>
      </c>
      <c r="E26" s="13" t="s">
        <v>73</v>
      </c>
      <c r="F26" s="14">
        <v>52.789000000000001</v>
      </c>
      <c r="G26" s="14">
        <v>0.28399999999999997</v>
      </c>
      <c r="H26" s="14">
        <v>2.3290000000000002</v>
      </c>
      <c r="I26" s="14">
        <f t="shared" si="0"/>
        <v>5.1960001751258584</v>
      </c>
      <c r="J26" s="14">
        <v>16.664000000000001</v>
      </c>
      <c r="K26" s="14">
        <v>0.14399999999999999</v>
      </c>
      <c r="L26" s="14">
        <v>21.736000000000001</v>
      </c>
      <c r="M26" s="14">
        <v>0.32200000000000001</v>
      </c>
      <c r="N26" s="14" t="s">
        <v>103</v>
      </c>
      <c r="O26" s="14">
        <v>0.41899999999999998</v>
      </c>
      <c r="P26" s="14" t="s">
        <v>103</v>
      </c>
      <c r="Q26" s="14">
        <v>2.8000000000000001E-2</v>
      </c>
      <c r="R26" s="14">
        <f t="shared" si="1"/>
        <v>99.911000175125878</v>
      </c>
      <c r="S26" s="14">
        <v>1.1492294111580286</v>
      </c>
      <c r="T26" s="14">
        <v>4.1619139970935937</v>
      </c>
      <c r="U26" s="16">
        <f t="shared" si="2"/>
        <v>85.112239708792671</v>
      </c>
      <c r="V26" s="14"/>
      <c r="W26" s="14">
        <v>1.931464826172818</v>
      </c>
      <c r="X26" s="14">
        <v>6.8535173827181994E-2</v>
      </c>
      <c r="Y26" s="14">
        <v>7.817391607248354E-3</v>
      </c>
      <c r="Z26" s="14">
        <v>3.1896009491910488E-2</v>
      </c>
      <c r="AA26" s="14">
        <v>1.2120826511261479E-2</v>
      </c>
      <c r="AB26" s="14">
        <v>3.1642304966923218E-2</v>
      </c>
      <c r="AC26" s="14">
        <v>0.12735164345325853</v>
      </c>
      <c r="AD26" s="14">
        <v>0.9089315343519786</v>
      </c>
      <c r="AE26" s="14">
        <v>0.8521109186660466</v>
      </c>
      <c r="AF26" s="14">
        <v>4.4626342448632157E-3</v>
      </c>
      <c r="AG26" s="14">
        <v>2.2842629587717312E-2</v>
      </c>
      <c r="AH26" s="14">
        <v>0</v>
      </c>
      <c r="AI26" s="15"/>
      <c r="AJ26" s="16">
        <v>44.379935611000462</v>
      </c>
      <c r="AK26" s="16">
        <v>47.33928657139738</v>
      </c>
      <c r="AL26" s="16">
        <v>8.2807778176021571</v>
      </c>
      <c r="AM26">
        <f t="shared" si="3"/>
        <v>0.12289270556623227</v>
      </c>
      <c r="AN26" s="21">
        <f t="shared" si="4"/>
        <v>6.8535173827181994E-2</v>
      </c>
      <c r="AO26" s="21">
        <f t="shared" si="5"/>
        <v>3.1642304966923218E-2</v>
      </c>
      <c r="AP26" s="21">
        <f t="shared" si="6"/>
        <v>0.8521109186660466</v>
      </c>
      <c r="AQ26" s="21">
        <f t="shared" si="7"/>
        <v>2.2842629587717312E-2</v>
      </c>
    </row>
    <row r="27" spans="1:43">
      <c r="A27" s="12" t="s">
        <v>29</v>
      </c>
      <c r="B27" s="12" t="s">
        <v>71</v>
      </c>
      <c r="C27" s="13" t="s">
        <v>28</v>
      </c>
      <c r="D27" s="12" t="s">
        <v>17</v>
      </c>
      <c r="E27" s="13" t="s">
        <v>73</v>
      </c>
      <c r="F27" s="14">
        <v>54.484000000000002</v>
      </c>
      <c r="G27" s="14">
        <v>6.3E-2</v>
      </c>
      <c r="H27" s="14">
        <v>0.42499999999999999</v>
      </c>
      <c r="I27" s="14">
        <f t="shared" si="0"/>
        <v>3.0630000038996332</v>
      </c>
      <c r="J27" s="14">
        <v>16.741</v>
      </c>
      <c r="K27" s="14">
        <v>0.127</v>
      </c>
      <c r="L27" s="14">
        <v>24.512</v>
      </c>
      <c r="M27" s="14">
        <v>0.16500000000000001</v>
      </c>
      <c r="N27" s="14" t="s">
        <v>103</v>
      </c>
      <c r="O27" s="14">
        <v>0.28299999999999997</v>
      </c>
      <c r="P27" s="14" t="s">
        <v>103</v>
      </c>
      <c r="Q27" s="14">
        <v>1.4E-2</v>
      </c>
      <c r="R27" s="14">
        <f t="shared" si="1"/>
        <v>99.877000003899639</v>
      </c>
      <c r="S27" s="14">
        <v>2.5590585539828348E-2</v>
      </c>
      <c r="T27" s="14">
        <v>3.0399733822890505</v>
      </c>
      <c r="U27" s="16">
        <f t="shared" si="2"/>
        <v>90.691501334744686</v>
      </c>
      <c r="V27" s="14"/>
      <c r="W27" s="14">
        <v>1.9906162022345764</v>
      </c>
      <c r="X27" s="14">
        <v>9.3837977654236404E-3</v>
      </c>
      <c r="Y27" s="14">
        <v>1.7316465796753861E-3</v>
      </c>
      <c r="Z27" s="14">
        <v>8.9167126649694721E-3</v>
      </c>
      <c r="AA27" s="14">
        <v>8.1748506946344897E-3</v>
      </c>
      <c r="AB27" s="14">
        <v>7.0358534491396583E-4</v>
      </c>
      <c r="AC27" s="14">
        <v>9.2887316216225868E-2</v>
      </c>
      <c r="AD27" s="14">
        <v>0.91181869502698198</v>
      </c>
      <c r="AE27" s="14">
        <v>0.95955624129916528</v>
      </c>
      <c r="AF27" s="14">
        <v>3.9301371337093294E-3</v>
      </c>
      <c r="AG27" s="14">
        <v>1.1688246219744526E-2</v>
      </c>
      <c r="AH27" s="14">
        <v>9.3219568116354771E-5</v>
      </c>
      <c r="AI27" s="15"/>
      <c r="AJ27" s="16">
        <v>48.833227672338118</v>
      </c>
      <c r="AK27" s="16">
        <v>46.403793768107491</v>
      </c>
      <c r="AL27" s="16">
        <v>4.7629785595543943</v>
      </c>
      <c r="AM27">
        <f t="shared" si="3"/>
        <v>9.245223495904889E-2</v>
      </c>
      <c r="AN27" s="21">
        <f t="shared" si="4"/>
        <v>9.3837977654236404E-3</v>
      </c>
      <c r="AO27" s="21">
        <f t="shared" si="5"/>
        <v>7.0358534491396583E-4</v>
      </c>
      <c r="AP27" s="21">
        <f t="shared" si="6"/>
        <v>0.95955624129916528</v>
      </c>
      <c r="AQ27" s="21">
        <f t="shared" si="7"/>
        <v>1.1688246219744526E-2</v>
      </c>
    </row>
    <row r="28" spans="1:43">
      <c r="A28" s="12" t="s">
        <v>29</v>
      </c>
      <c r="B28" s="12" t="s">
        <v>71</v>
      </c>
      <c r="C28" s="13" t="s">
        <v>28</v>
      </c>
      <c r="D28" s="12" t="s">
        <v>17</v>
      </c>
      <c r="E28" s="13" t="s">
        <v>73</v>
      </c>
      <c r="F28" s="14">
        <v>54.076999999999998</v>
      </c>
      <c r="G28" s="14">
        <v>0.106</v>
      </c>
      <c r="H28" s="14">
        <v>1.0880000000000001</v>
      </c>
      <c r="I28" s="14">
        <f t="shared" si="0"/>
        <v>3.6810000724991805</v>
      </c>
      <c r="J28" s="14">
        <v>17.052</v>
      </c>
      <c r="K28" s="14">
        <v>0.13800000000000001</v>
      </c>
      <c r="L28" s="14">
        <v>23.398</v>
      </c>
      <c r="M28" s="14">
        <v>0.21099999999999999</v>
      </c>
      <c r="N28" s="14" t="s">
        <v>103</v>
      </c>
      <c r="O28" s="14">
        <v>0.223</v>
      </c>
      <c r="P28" s="14" t="s">
        <v>103</v>
      </c>
      <c r="Q28" s="14">
        <v>1.4E-2</v>
      </c>
      <c r="R28" s="14">
        <f t="shared" si="1"/>
        <v>99.988000072499176</v>
      </c>
      <c r="S28" s="14">
        <v>0.47576177817764481</v>
      </c>
      <c r="T28" s="14">
        <v>3.2529056693514145</v>
      </c>
      <c r="U28" s="16">
        <f t="shared" si="2"/>
        <v>89.198246387300728</v>
      </c>
      <c r="V28" s="14"/>
      <c r="W28" s="14">
        <v>1.9714294951604965</v>
      </c>
      <c r="X28" s="14">
        <v>2.8570504839503519E-2</v>
      </c>
      <c r="Y28" s="14">
        <v>2.9071984892283737E-3</v>
      </c>
      <c r="Z28" s="14">
        <v>1.8176444815344514E-2</v>
      </c>
      <c r="AA28" s="14">
        <v>6.4275929544217554E-3</v>
      </c>
      <c r="AB28" s="14">
        <v>1.3051974586749801E-2</v>
      </c>
      <c r="AC28" s="14">
        <v>9.917637093008122E-2</v>
      </c>
      <c r="AD28" s="14">
        <v>0.92672852068366229</v>
      </c>
      <c r="AE28" s="14">
        <v>0.91394599134201382</v>
      </c>
      <c r="AF28" s="14">
        <v>4.2612123683638189E-3</v>
      </c>
      <c r="AG28" s="14">
        <v>1.4914131631088937E-2</v>
      </c>
      <c r="AH28" s="14">
        <v>0</v>
      </c>
      <c r="AI28" s="15"/>
      <c r="AJ28" s="16">
        <v>46.799357572352818</v>
      </c>
      <c r="AK28" s="16">
        <v>47.453897520014813</v>
      </c>
      <c r="AL28" s="16">
        <v>5.746744907632368</v>
      </c>
      <c r="AM28">
        <f t="shared" si="3"/>
        <v>9.6672090893413387E-2</v>
      </c>
      <c r="AN28" s="21">
        <f t="shared" si="4"/>
        <v>2.8570504839503519E-2</v>
      </c>
      <c r="AO28" s="21">
        <f t="shared" si="5"/>
        <v>1.3051974586749801E-2</v>
      </c>
      <c r="AP28" s="21">
        <f t="shared" si="6"/>
        <v>0.91394599134201382</v>
      </c>
      <c r="AQ28" s="21">
        <f t="shared" si="7"/>
        <v>1.4914131631088937E-2</v>
      </c>
    </row>
    <row r="29" spans="1:43">
      <c r="A29" s="12" t="s">
        <v>29</v>
      </c>
      <c r="B29" s="12" t="s">
        <v>71</v>
      </c>
      <c r="C29" s="13" t="s">
        <v>28</v>
      </c>
      <c r="D29" s="12" t="s">
        <v>17</v>
      </c>
      <c r="E29" s="13" t="s">
        <v>73</v>
      </c>
      <c r="F29" s="14">
        <v>53.988</v>
      </c>
      <c r="G29" s="14">
        <v>8.4000000000000005E-2</v>
      </c>
      <c r="H29" s="14">
        <v>0.999</v>
      </c>
      <c r="I29" s="14">
        <f t="shared" si="0"/>
        <v>4.382000058183098</v>
      </c>
      <c r="J29" s="14">
        <v>16.901</v>
      </c>
      <c r="K29" s="14">
        <v>0.125</v>
      </c>
      <c r="L29" s="14">
        <v>23.914999999999999</v>
      </c>
      <c r="M29" s="14">
        <v>0.15</v>
      </c>
      <c r="N29" s="14" t="s">
        <v>103</v>
      </c>
      <c r="O29" s="14">
        <v>0.34300000000000003</v>
      </c>
      <c r="P29" s="14" t="s">
        <v>103</v>
      </c>
      <c r="Q29" s="14">
        <v>1.4999999999999999E-2</v>
      </c>
      <c r="R29" s="14">
        <f t="shared" si="1"/>
        <v>100.90200005818312</v>
      </c>
      <c r="S29" s="14">
        <v>0.38181527317066305</v>
      </c>
      <c r="T29" s="14">
        <v>4.0384395012447376</v>
      </c>
      <c r="U29" s="16">
        <f t="shared" si="2"/>
        <v>87.302094545902122</v>
      </c>
      <c r="V29" s="14"/>
      <c r="W29" s="14">
        <v>1.9699852963153452</v>
      </c>
      <c r="X29" s="14">
        <v>3.7555316581638465E-2</v>
      </c>
      <c r="Y29" s="14">
        <v>6.6290927266282225E-3</v>
      </c>
      <c r="Z29" s="14">
        <v>2.5481664149214975E-2</v>
      </c>
      <c r="AA29" s="14">
        <v>1.2757997574604411E-2</v>
      </c>
      <c r="AB29" s="14">
        <v>1.041883040925448E-2</v>
      </c>
      <c r="AC29" s="14">
        <v>0.1224698893905035</v>
      </c>
      <c r="AD29" s="14">
        <v>0.90865303899828087</v>
      </c>
      <c r="AE29" s="14">
        <v>0.88420891645524324</v>
      </c>
      <c r="AF29" s="14">
        <v>4.6070651400108393E-3</v>
      </c>
      <c r="AG29" s="14">
        <v>2.4185382505217436E-2</v>
      </c>
      <c r="AH29" s="14">
        <v>9.2520122019692827E-5</v>
      </c>
      <c r="AI29" s="15"/>
      <c r="AJ29" s="16">
        <v>47.710383965078748</v>
      </c>
      <c r="AK29" s="16">
        <v>46.912690125080658</v>
      </c>
      <c r="AL29" s="16">
        <v>5.3769259098405948</v>
      </c>
      <c r="AM29">
        <f t="shared" si="3"/>
        <v>0.11877331598267621</v>
      </c>
      <c r="AN29" s="21">
        <f t="shared" si="4"/>
        <v>3.0014703684654753E-2</v>
      </c>
      <c r="AO29" s="21">
        <f t="shared" si="5"/>
        <v>1.041883040925448E-2</v>
      </c>
      <c r="AP29" s="21">
        <f t="shared" si="6"/>
        <v>0.88420891645524324</v>
      </c>
      <c r="AQ29" s="21">
        <f t="shared" si="7"/>
        <v>2.4185382505217436E-2</v>
      </c>
    </row>
    <row r="30" spans="1:43">
      <c r="A30" s="12" t="s">
        <v>29</v>
      </c>
      <c r="B30" s="12" t="s">
        <v>71</v>
      </c>
      <c r="C30" s="13" t="s">
        <v>28</v>
      </c>
      <c r="D30" s="12" t="s">
        <v>17</v>
      </c>
      <c r="E30" s="13" t="s">
        <v>73</v>
      </c>
      <c r="F30" s="14">
        <v>54.119</v>
      </c>
      <c r="G30" s="14">
        <v>0.24299999999999999</v>
      </c>
      <c r="H30" s="14">
        <v>1.4750000000000001</v>
      </c>
      <c r="I30" s="14">
        <f t="shared" si="0"/>
        <v>3.4530000730190196</v>
      </c>
      <c r="J30" s="14">
        <v>16.809000000000001</v>
      </c>
      <c r="K30" s="14">
        <v>0.15</v>
      </c>
      <c r="L30" s="14">
        <v>22.757999999999999</v>
      </c>
      <c r="M30" s="14">
        <v>0.34399999999999997</v>
      </c>
      <c r="N30" s="14" t="s">
        <v>103</v>
      </c>
      <c r="O30" s="14">
        <v>0.44500000000000001</v>
      </c>
      <c r="P30" s="14" t="s">
        <v>103</v>
      </c>
      <c r="Q30" s="14">
        <v>1.4E-2</v>
      </c>
      <c r="R30" s="14">
        <f t="shared" si="1"/>
        <v>99.810000073019012</v>
      </c>
      <c r="S30" s="14">
        <v>0.47917312183266736</v>
      </c>
      <c r="T30" s="14">
        <v>3.02183611449099</v>
      </c>
      <c r="U30" s="16">
        <f t="shared" si="2"/>
        <v>89.666821449818528</v>
      </c>
      <c r="V30" s="14"/>
      <c r="W30" s="14">
        <v>1.9624446834183615</v>
      </c>
      <c r="X30" s="14">
        <v>3.0014703684654753E-2</v>
      </c>
      <c r="Y30" s="14">
        <v>2.3059250707682076E-3</v>
      </c>
      <c r="Z30" s="14">
        <v>1.2947540219633159E-2</v>
      </c>
      <c r="AA30" s="14">
        <v>9.8954308685844823E-3</v>
      </c>
      <c r="AB30" s="14">
        <v>1.315758566163102E-2</v>
      </c>
      <c r="AC30" s="14">
        <v>9.2215672202895047E-2</v>
      </c>
      <c r="AD30" s="14">
        <v>0.91936230414141606</v>
      </c>
      <c r="AE30" s="14">
        <v>0.93499495374613317</v>
      </c>
      <c r="AF30" s="14">
        <v>3.8633245295712961E-3</v>
      </c>
      <c r="AG30" s="14">
        <v>1.0612161769152065E-2</v>
      </c>
      <c r="AH30" s="14">
        <v>0</v>
      </c>
      <c r="AI30" s="15"/>
      <c r="AJ30" s="16">
        <v>45.915025647800888</v>
      </c>
      <c r="AK30" s="16">
        <v>47.184355206250743</v>
      </c>
      <c r="AL30" s="16">
        <v>6.9006191459483688</v>
      </c>
      <c r="AM30">
        <f t="shared" si="3"/>
        <v>9.1160221316945289E-2</v>
      </c>
      <c r="AN30" s="21">
        <f t="shared" si="4"/>
        <v>3.7555316581638465E-2</v>
      </c>
      <c r="AO30" s="21">
        <f t="shared" si="5"/>
        <v>1.315758566163102E-2</v>
      </c>
      <c r="AP30" s="21">
        <f t="shared" si="6"/>
        <v>0.93499495374613317</v>
      </c>
      <c r="AQ30" s="21">
        <f t="shared" si="7"/>
        <v>1.0612161769152065E-2</v>
      </c>
    </row>
    <row r="31" spans="1:43">
      <c r="A31" s="12" t="s">
        <v>29</v>
      </c>
      <c r="B31" s="12" t="s">
        <v>71</v>
      </c>
      <c r="C31" s="13" t="s">
        <v>28</v>
      </c>
      <c r="D31" s="12" t="s">
        <v>17</v>
      </c>
      <c r="E31" s="13" t="s">
        <v>73</v>
      </c>
      <c r="F31" s="14">
        <v>54.463999999999999</v>
      </c>
      <c r="G31" s="14">
        <v>6.6000000000000003E-2</v>
      </c>
      <c r="H31" s="14">
        <v>0.53900000000000003</v>
      </c>
      <c r="I31" s="14">
        <f t="shared" si="0"/>
        <v>3.6510000815717278</v>
      </c>
      <c r="J31" s="14">
        <v>16.622</v>
      </c>
      <c r="K31" s="14">
        <v>0.13100000000000001</v>
      </c>
      <c r="L31" s="14">
        <v>24.396999999999998</v>
      </c>
      <c r="M31" s="14">
        <v>0.20899999999999999</v>
      </c>
      <c r="N31" s="14" t="s">
        <v>103</v>
      </c>
      <c r="O31" s="14">
        <v>0.25700000000000001</v>
      </c>
      <c r="P31" s="14" t="s">
        <v>103</v>
      </c>
      <c r="Q31" s="14">
        <v>1.7000000000000001E-2</v>
      </c>
      <c r="R31" s="14">
        <f t="shared" si="1"/>
        <v>100.35300008157174</v>
      </c>
      <c r="S31" s="14">
        <v>0.53529860884331726</v>
      </c>
      <c r="T31" s="14">
        <v>3.1693339432443146</v>
      </c>
      <c r="U31" s="16">
        <f t="shared" si="2"/>
        <v>89.029870490113709</v>
      </c>
      <c r="V31" s="14"/>
      <c r="W31" s="14">
        <v>1.9829635972041206</v>
      </c>
      <c r="X31" s="14">
        <v>1.7036402795879368E-2</v>
      </c>
      <c r="Y31" s="14">
        <v>1.8077955070155401E-3</v>
      </c>
      <c r="Z31" s="14">
        <v>6.0922158516630576E-3</v>
      </c>
      <c r="AA31" s="14">
        <v>7.3979803672368782E-3</v>
      </c>
      <c r="AB31" s="14">
        <v>1.4666258442651812E-2</v>
      </c>
      <c r="AC31" s="14">
        <v>9.6503106355005266E-2</v>
      </c>
      <c r="AD31" s="14">
        <v>0.9021879684489823</v>
      </c>
      <c r="AE31" s="14">
        <v>0.95173221523565987</v>
      </c>
      <c r="AF31" s="14">
        <v>4.039819268637888E-3</v>
      </c>
      <c r="AG31" s="14">
        <v>1.4753611757369153E-2</v>
      </c>
      <c r="AH31" s="14">
        <v>0</v>
      </c>
      <c r="AI31" s="15"/>
      <c r="AJ31" s="16">
        <v>48.432002295809511</v>
      </c>
      <c r="AK31" s="16">
        <v>45.9107814779113</v>
      </c>
      <c r="AL31" s="16">
        <v>5.6572162262791892</v>
      </c>
      <c r="AM31">
        <f t="shared" si="3"/>
        <v>9.6629587256445507E-2</v>
      </c>
      <c r="AN31" s="21">
        <f t="shared" si="4"/>
        <v>1.7036402795879368E-2</v>
      </c>
      <c r="AO31" s="21">
        <f t="shared" si="5"/>
        <v>1.4666258442651812E-2</v>
      </c>
      <c r="AP31" s="21">
        <f t="shared" si="6"/>
        <v>0.95173221523565987</v>
      </c>
      <c r="AQ31" s="21">
        <f t="shared" si="7"/>
        <v>1.4753611757369153E-2</v>
      </c>
    </row>
    <row r="32" spans="1:43">
      <c r="A32" s="12" t="s">
        <v>29</v>
      </c>
      <c r="B32" s="12" t="s">
        <v>71</v>
      </c>
      <c r="C32" s="13" t="s">
        <v>28</v>
      </c>
      <c r="D32" s="12" t="s">
        <v>17</v>
      </c>
      <c r="E32" s="13" t="s">
        <v>73</v>
      </c>
      <c r="F32" s="14">
        <v>52.725000000000001</v>
      </c>
      <c r="G32" s="14">
        <v>0.27700000000000002</v>
      </c>
      <c r="H32" s="14">
        <v>2.3959999999999999</v>
      </c>
      <c r="I32" s="14">
        <f t="shared" si="0"/>
        <v>5.0830002307764444</v>
      </c>
      <c r="J32" s="14">
        <v>16.7</v>
      </c>
      <c r="K32" s="14">
        <v>0.14199999999999999</v>
      </c>
      <c r="L32" s="14">
        <v>21.893999999999998</v>
      </c>
      <c r="M32" s="14">
        <v>0.34399999999999997</v>
      </c>
      <c r="N32" s="14" t="s">
        <v>103</v>
      </c>
      <c r="O32" s="14">
        <v>0.48599999999999999</v>
      </c>
      <c r="P32" s="14" t="s">
        <v>103</v>
      </c>
      <c r="Q32" s="14">
        <v>0.02</v>
      </c>
      <c r="R32" s="14">
        <f t="shared" si="1"/>
        <v>100.06700023077644</v>
      </c>
      <c r="S32" s="14">
        <v>1.5144255616235855</v>
      </c>
      <c r="T32" s="14">
        <v>3.7203075205753864</v>
      </c>
      <c r="U32" s="16">
        <f t="shared" si="2"/>
        <v>85.415607583086711</v>
      </c>
      <c r="V32" s="14"/>
      <c r="W32" s="14">
        <v>1.9251213980693866</v>
      </c>
      <c r="X32" s="14">
        <v>7.4878601930613353E-2</v>
      </c>
      <c r="Y32" s="14">
        <v>7.6088927317328409E-3</v>
      </c>
      <c r="Z32" s="14">
        <v>2.8227429065045564E-2</v>
      </c>
      <c r="AA32" s="14">
        <v>1.4029837657575879E-2</v>
      </c>
      <c r="AB32" s="14">
        <v>4.1610935111402583E-2</v>
      </c>
      <c r="AC32" s="14">
        <v>0.11360264855830925</v>
      </c>
      <c r="AD32" s="14">
        <v>0.90900558086340899</v>
      </c>
      <c r="AE32" s="14">
        <v>0.85652448600627562</v>
      </c>
      <c r="AF32" s="14">
        <v>4.3915245039722111E-3</v>
      </c>
      <c r="AG32" s="14">
        <v>2.4352683954604808E-2</v>
      </c>
      <c r="AH32" s="14">
        <v>0</v>
      </c>
      <c r="AI32" s="15"/>
      <c r="AJ32" s="16">
        <v>44.5933784951334</v>
      </c>
      <c r="AK32" s="16">
        <v>47.325710570910175</v>
      </c>
      <c r="AL32" s="16">
        <v>8.0809109339564227</v>
      </c>
      <c r="AM32">
        <f t="shared" si="3"/>
        <v>0.11109107602483426</v>
      </c>
      <c r="AN32" s="21">
        <f t="shared" si="4"/>
        <v>7.4878601930613353E-2</v>
      </c>
      <c r="AO32" s="21">
        <f t="shared" si="5"/>
        <v>4.1610935111402583E-2</v>
      </c>
      <c r="AP32" s="21">
        <f t="shared" si="6"/>
        <v>0.85652448600627562</v>
      </c>
      <c r="AQ32" s="21">
        <f t="shared" si="7"/>
        <v>2.4352683954604808E-2</v>
      </c>
    </row>
    <row r="33" spans="1:43">
      <c r="A33" s="12" t="s">
        <v>29</v>
      </c>
      <c r="B33" s="12" t="s">
        <v>71</v>
      </c>
      <c r="C33" s="13" t="s">
        <v>28</v>
      </c>
      <c r="D33" s="12" t="s">
        <v>17</v>
      </c>
      <c r="E33" s="13" t="s">
        <v>73</v>
      </c>
      <c r="F33" s="14">
        <v>53.287999999999997</v>
      </c>
      <c r="G33" s="14">
        <v>0.20499999999999999</v>
      </c>
      <c r="H33" s="14">
        <v>2.165</v>
      </c>
      <c r="I33" s="14">
        <f t="shared" si="0"/>
        <v>5.1070001440742718</v>
      </c>
      <c r="J33" s="14">
        <v>16.673999999999999</v>
      </c>
      <c r="K33" s="14">
        <v>0.14199999999999999</v>
      </c>
      <c r="L33" s="14">
        <v>21.88</v>
      </c>
      <c r="M33" s="14">
        <v>0.371</v>
      </c>
      <c r="N33" s="14" t="s">
        <v>103</v>
      </c>
      <c r="O33" s="14">
        <v>0.42899999999999999</v>
      </c>
      <c r="P33" s="14" t="s">
        <v>103</v>
      </c>
      <c r="Q33" s="14">
        <v>2.5000000000000001E-2</v>
      </c>
      <c r="R33" s="14">
        <f t="shared" si="1"/>
        <v>100.28600014407426</v>
      </c>
      <c r="S33" s="14">
        <v>0.94545940474952261</v>
      </c>
      <c r="T33" s="14">
        <v>4.2562679118066322</v>
      </c>
      <c r="U33" s="16">
        <f t="shared" si="2"/>
        <v>85.337344068386543</v>
      </c>
      <c r="V33" s="14"/>
      <c r="W33" s="14">
        <v>1.9418243419806198</v>
      </c>
      <c r="X33" s="14">
        <v>5.8175658019380183E-2</v>
      </c>
      <c r="Y33" s="14">
        <v>5.6199770356966149E-3</v>
      </c>
      <c r="Z33" s="14">
        <v>3.4805327205768802E-2</v>
      </c>
      <c r="AA33" s="14">
        <v>1.2359834515299558E-2</v>
      </c>
      <c r="AB33" s="14">
        <v>2.592635228979992E-2</v>
      </c>
      <c r="AC33" s="14">
        <v>0.12971122501751439</v>
      </c>
      <c r="AD33" s="14">
        <v>0.90579279746331876</v>
      </c>
      <c r="AE33" s="14">
        <v>0.85428144629659919</v>
      </c>
      <c r="AF33" s="14">
        <v>4.3828266909021812E-3</v>
      </c>
      <c r="AG33" s="14">
        <v>2.6212068066020073E-2</v>
      </c>
      <c r="AH33" s="14">
        <v>0</v>
      </c>
      <c r="AI33" s="15"/>
      <c r="AJ33" s="16">
        <v>44.593421458384263</v>
      </c>
      <c r="AK33" s="16">
        <v>47.282309766126858</v>
      </c>
      <c r="AL33" s="16">
        <v>8.1242687754888685</v>
      </c>
      <c r="AM33">
        <f t="shared" si="3"/>
        <v>0.12526385431778012</v>
      </c>
      <c r="AN33" s="21">
        <f t="shared" si="4"/>
        <v>5.8175658019380183E-2</v>
      </c>
      <c r="AO33" s="21">
        <f t="shared" si="5"/>
        <v>2.592635228979992E-2</v>
      </c>
      <c r="AP33" s="21">
        <f t="shared" si="6"/>
        <v>0.85428144629659919</v>
      </c>
      <c r="AQ33" s="21">
        <f t="shared" si="7"/>
        <v>2.6212068066020073E-2</v>
      </c>
    </row>
    <row r="34" spans="1:43">
      <c r="A34" s="12" t="s">
        <v>30</v>
      </c>
      <c r="B34" s="12" t="s">
        <v>71</v>
      </c>
      <c r="C34" s="13" t="s">
        <v>28</v>
      </c>
      <c r="D34" s="12" t="s">
        <v>17</v>
      </c>
      <c r="E34" s="13" t="s">
        <v>73</v>
      </c>
      <c r="F34" s="14">
        <v>52.067</v>
      </c>
      <c r="G34" s="14">
        <v>0.318</v>
      </c>
      <c r="H34" s="14">
        <v>2.052</v>
      </c>
      <c r="I34" s="14">
        <f t="shared" si="0"/>
        <v>5.2390003506707679</v>
      </c>
      <c r="J34" s="14">
        <v>16.722999999999999</v>
      </c>
      <c r="K34" s="14">
        <v>0.16</v>
      </c>
      <c r="L34" s="14">
        <v>21.791</v>
      </c>
      <c r="M34" s="14">
        <v>0.312</v>
      </c>
      <c r="N34" s="14" t="s">
        <v>103</v>
      </c>
      <c r="O34" s="14">
        <v>0.39700000000000002</v>
      </c>
      <c r="P34" s="14">
        <v>1.9E-2</v>
      </c>
      <c r="Q34" s="14">
        <v>2.9000000000000001E-2</v>
      </c>
      <c r="R34" s="14">
        <f t="shared" si="1"/>
        <v>99.107000350670759</v>
      </c>
      <c r="S34" s="14">
        <v>2.3012087534927028</v>
      </c>
      <c r="T34" s="14">
        <v>3.1683535836725292</v>
      </c>
      <c r="U34" s="16">
        <f t="shared" si="2"/>
        <v>85.052493918995623</v>
      </c>
      <c r="V34" s="14"/>
      <c r="W34" s="14">
        <v>1.9199042781826319</v>
      </c>
      <c r="X34" s="14">
        <v>8.0095721817368126E-2</v>
      </c>
      <c r="Y34" s="14">
        <v>8.8215378279970259E-3</v>
      </c>
      <c r="Z34" s="14">
        <v>9.0807118860444236E-3</v>
      </c>
      <c r="AA34" s="14">
        <v>1.1573970511680621E-2</v>
      </c>
      <c r="AB34" s="14">
        <v>6.3854432567720776E-2</v>
      </c>
      <c r="AC34" s="14">
        <v>9.7705440515595113E-2</v>
      </c>
      <c r="AD34" s="14">
        <v>0.91926294967319466</v>
      </c>
      <c r="AE34" s="14">
        <v>0.860928962516608</v>
      </c>
      <c r="AF34" s="14">
        <v>4.9971505873299986E-3</v>
      </c>
      <c r="AG34" s="14">
        <v>2.2305834332301423E-2</v>
      </c>
      <c r="AH34" s="14">
        <v>4.7040893447066801E-5</v>
      </c>
      <c r="AI34" s="15"/>
      <c r="AJ34" s="16">
        <v>44.337745382606329</v>
      </c>
      <c r="AK34" s="16">
        <v>47.341939203825426</v>
      </c>
      <c r="AL34" s="16">
        <v>8.3203154135682471</v>
      </c>
      <c r="AM34">
        <f t="shared" si="3"/>
        <v>9.607519905063823E-2</v>
      </c>
      <c r="AN34" s="21">
        <f t="shared" si="4"/>
        <v>8.0095721817368126E-2</v>
      </c>
      <c r="AO34" s="21">
        <f t="shared" si="5"/>
        <v>6.3854432567720776E-2</v>
      </c>
      <c r="AP34" s="21">
        <f t="shared" si="6"/>
        <v>0.860928962516608</v>
      </c>
      <c r="AQ34" s="21">
        <f t="shared" si="7"/>
        <v>2.2305834332301423E-2</v>
      </c>
    </row>
    <row r="35" spans="1:43">
      <c r="A35" s="12" t="s">
        <v>30</v>
      </c>
      <c r="B35" s="12" t="s">
        <v>71</v>
      </c>
      <c r="C35" s="13" t="s">
        <v>28</v>
      </c>
      <c r="D35" s="12" t="s">
        <v>17</v>
      </c>
      <c r="E35" s="13" t="s">
        <v>73</v>
      </c>
      <c r="F35" s="14">
        <v>52.250999999999998</v>
      </c>
      <c r="G35" s="14">
        <v>0.32</v>
      </c>
      <c r="H35" s="14">
        <v>2.1850000000000001</v>
      </c>
      <c r="I35" s="14">
        <f t="shared" si="0"/>
        <v>5.3280003056066301</v>
      </c>
      <c r="J35" s="14">
        <v>16.687999999999999</v>
      </c>
      <c r="K35" s="14">
        <v>0.16</v>
      </c>
      <c r="L35" s="14">
        <v>21.742000000000001</v>
      </c>
      <c r="M35" s="14">
        <v>0.311</v>
      </c>
      <c r="N35" s="14" t="s">
        <v>103</v>
      </c>
      <c r="O35" s="14">
        <v>0.45800000000000002</v>
      </c>
      <c r="P35" s="14" t="s">
        <v>103</v>
      </c>
      <c r="Q35" s="14">
        <v>2.5999999999999999E-2</v>
      </c>
      <c r="R35" s="14">
        <f t="shared" si="1"/>
        <v>99.469000305606627</v>
      </c>
      <c r="S35" s="14">
        <v>2.0054841058509996</v>
      </c>
      <c r="T35" s="14">
        <v>3.5234490349998393</v>
      </c>
      <c r="U35" s="16">
        <f t="shared" si="2"/>
        <v>84.810098251081627</v>
      </c>
      <c r="V35" s="14"/>
      <c r="W35" s="14">
        <v>1.9205277447801956</v>
      </c>
      <c r="X35" s="14">
        <v>7.9472255219804389E-2</v>
      </c>
      <c r="Y35" s="14">
        <v>8.8486316545231796E-3</v>
      </c>
      <c r="Z35" s="14">
        <v>1.5180474442407263E-2</v>
      </c>
      <c r="AA35" s="14">
        <v>1.3309639748018968E-2</v>
      </c>
      <c r="AB35" s="14">
        <v>5.5470644877014447E-2</v>
      </c>
      <c r="AC35" s="14">
        <v>0.10830837917770741</v>
      </c>
      <c r="AD35" s="14">
        <v>0.91440547058330035</v>
      </c>
      <c r="AE35" s="14">
        <v>0.85624610059029904</v>
      </c>
      <c r="AF35" s="14">
        <v>4.9811703549663645E-3</v>
      </c>
      <c r="AG35" s="14">
        <v>2.2163238765465859E-2</v>
      </c>
      <c r="AH35" s="14">
        <v>1.4067138851314359E-4</v>
      </c>
      <c r="AI35" s="15"/>
      <c r="AJ35" s="16">
        <v>44.263469710539603</v>
      </c>
      <c r="AK35" s="16">
        <v>47.270006628248808</v>
      </c>
      <c r="AL35" s="16">
        <v>8.466523661211582</v>
      </c>
      <c r="AM35">
        <f t="shared" si="3"/>
        <v>0.10590291624878004</v>
      </c>
      <c r="AN35" s="21">
        <f t="shared" si="4"/>
        <v>7.9472255219804389E-2</v>
      </c>
      <c r="AO35" s="21">
        <f t="shared" si="5"/>
        <v>5.5470644877014447E-2</v>
      </c>
      <c r="AP35" s="21">
        <f t="shared" si="6"/>
        <v>0.85624610059029904</v>
      </c>
      <c r="AQ35" s="21">
        <f t="shared" si="7"/>
        <v>2.2163238765465859E-2</v>
      </c>
    </row>
    <row r="36" spans="1:43">
      <c r="A36" s="12" t="s">
        <v>30</v>
      </c>
      <c r="B36" s="12" t="s">
        <v>71</v>
      </c>
      <c r="C36" s="13" t="s">
        <v>28</v>
      </c>
      <c r="D36" s="12" t="s">
        <v>17</v>
      </c>
      <c r="E36" s="13" t="s">
        <v>73</v>
      </c>
      <c r="F36" s="14">
        <v>52.593000000000004</v>
      </c>
      <c r="G36" s="14">
        <v>0.29399999999999998</v>
      </c>
      <c r="H36" s="14">
        <v>2.0569999999999999</v>
      </c>
      <c r="I36" s="14">
        <f t="shared" si="0"/>
        <v>5.2030001832906283</v>
      </c>
      <c r="J36" s="14">
        <v>16.687000000000001</v>
      </c>
      <c r="K36" s="14">
        <v>0.16700000000000001</v>
      </c>
      <c r="L36" s="14">
        <v>21.648</v>
      </c>
      <c r="M36" s="14">
        <v>0.29299999999999998</v>
      </c>
      <c r="N36" s="14" t="s">
        <v>103</v>
      </c>
      <c r="O36" s="14">
        <v>0.40500000000000003</v>
      </c>
      <c r="P36" s="14" t="s">
        <v>103</v>
      </c>
      <c r="Q36" s="14">
        <v>2.7E-2</v>
      </c>
      <c r="R36" s="14">
        <f t="shared" si="1"/>
        <v>99.374000183290633</v>
      </c>
      <c r="S36" s="14">
        <v>1.2028091242365682</v>
      </c>
      <c r="T36" s="14">
        <v>4.1207025340068384</v>
      </c>
      <c r="U36" s="16">
        <f t="shared" si="2"/>
        <v>85.112657656627789</v>
      </c>
      <c r="V36" s="14"/>
      <c r="W36" s="14">
        <v>1.9351230650577185</v>
      </c>
      <c r="X36" s="14">
        <v>6.4876934942281528E-2</v>
      </c>
      <c r="Y36" s="14">
        <v>8.1381958085731607E-3</v>
      </c>
      <c r="Z36" s="14">
        <v>2.4324257341501912E-2</v>
      </c>
      <c r="AA36" s="14">
        <v>1.1781769224405127E-2</v>
      </c>
      <c r="AB36" s="14">
        <v>3.3303921196849363E-2</v>
      </c>
      <c r="AC36" s="14">
        <v>0.12680021600372882</v>
      </c>
      <c r="AD36" s="14">
        <v>0.91530841776688343</v>
      </c>
      <c r="AE36" s="14">
        <v>0.85343718294477533</v>
      </c>
      <c r="AF36" s="14">
        <v>5.2045423787475164E-3</v>
      </c>
      <c r="AG36" s="14">
        <v>2.0902350331912317E-2</v>
      </c>
      <c r="AH36" s="14">
        <v>0</v>
      </c>
      <c r="AI36" s="15"/>
      <c r="AJ36" s="16">
        <v>44.245913311449819</v>
      </c>
      <c r="AK36" s="16">
        <v>47.453588518388266</v>
      </c>
      <c r="AL36" s="16">
        <v>8.3004981701619194</v>
      </c>
      <c r="AM36">
        <f t="shared" si="3"/>
        <v>0.12167658139913265</v>
      </c>
      <c r="AN36" s="21">
        <f t="shared" si="4"/>
        <v>6.4876934942281528E-2</v>
      </c>
      <c r="AO36" s="21">
        <f t="shared" si="5"/>
        <v>3.3303921196849363E-2</v>
      </c>
      <c r="AP36" s="21">
        <f t="shared" si="6"/>
        <v>0.85343718294477533</v>
      </c>
      <c r="AQ36" s="21">
        <f t="shared" si="7"/>
        <v>2.0902350331912317E-2</v>
      </c>
    </row>
    <row r="37" spans="1:43">
      <c r="A37" s="12" t="s">
        <v>30</v>
      </c>
      <c r="B37" s="12" t="s">
        <v>71</v>
      </c>
      <c r="C37" s="13" t="s">
        <v>28</v>
      </c>
      <c r="D37" s="12" t="s">
        <v>17</v>
      </c>
      <c r="E37" s="13" t="s">
        <v>73</v>
      </c>
      <c r="F37" s="14">
        <v>52.387999999999998</v>
      </c>
      <c r="G37" s="14">
        <v>0.316</v>
      </c>
      <c r="H37" s="14">
        <v>2.0819999999999999</v>
      </c>
      <c r="I37" s="14">
        <f t="shared" si="0"/>
        <v>5.1460002371946016</v>
      </c>
      <c r="J37" s="14">
        <v>16.652000000000001</v>
      </c>
      <c r="K37" s="14">
        <v>0.161</v>
      </c>
      <c r="L37" s="14">
        <v>21.576000000000001</v>
      </c>
      <c r="M37" s="14">
        <v>0.35899999999999999</v>
      </c>
      <c r="N37" s="14" t="s">
        <v>103</v>
      </c>
      <c r="O37" s="14">
        <v>0.50900000000000001</v>
      </c>
      <c r="P37" s="14" t="s">
        <v>103</v>
      </c>
      <c r="Q37" s="14">
        <v>2.3E-2</v>
      </c>
      <c r="R37" s="14">
        <f t="shared" si="1"/>
        <v>99.212000237194587</v>
      </c>
      <c r="S37" s="14">
        <v>1.5565434733438805</v>
      </c>
      <c r="T37" s="14">
        <v>3.7454094798893949</v>
      </c>
      <c r="U37" s="16">
        <f t="shared" si="2"/>
        <v>85.225279255497526</v>
      </c>
      <c r="V37" s="14"/>
      <c r="W37" s="14">
        <v>1.9298038594897613</v>
      </c>
      <c r="X37" s="14">
        <v>7.0196140510238703E-2</v>
      </c>
      <c r="Y37" s="14">
        <v>8.7572670589675123E-3</v>
      </c>
      <c r="Z37" s="14">
        <v>2.0193321107165277E-2</v>
      </c>
      <c r="AA37" s="14">
        <v>1.4824292575005178E-2</v>
      </c>
      <c r="AB37" s="14">
        <v>4.3147994827119215E-2</v>
      </c>
      <c r="AC37" s="14">
        <v>0.11538483699786056</v>
      </c>
      <c r="AD37" s="14">
        <v>0.91444228366663838</v>
      </c>
      <c r="AE37" s="14">
        <v>0.85157993798733889</v>
      </c>
      <c r="AF37" s="14">
        <v>5.0233410059559473E-3</v>
      </c>
      <c r="AG37" s="14">
        <v>2.5640273741394694E-2</v>
      </c>
      <c r="AH37" s="14">
        <v>0</v>
      </c>
      <c r="AI37" s="15"/>
      <c r="AJ37" s="16">
        <v>44.248146419504337</v>
      </c>
      <c r="AK37" s="16">
        <v>47.514477801693957</v>
      </c>
      <c r="AL37" s="16">
        <v>8.2373757788017041</v>
      </c>
      <c r="AM37">
        <f t="shared" si="3"/>
        <v>0.11204291932359305</v>
      </c>
      <c r="AN37" s="21">
        <f t="shared" si="4"/>
        <v>7.0196140510238703E-2</v>
      </c>
      <c r="AO37" s="21">
        <f t="shared" si="5"/>
        <v>4.3147994827119215E-2</v>
      </c>
      <c r="AP37" s="21">
        <f t="shared" si="6"/>
        <v>0.85157993798733889</v>
      </c>
      <c r="AQ37" s="21">
        <f t="shared" si="7"/>
        <v>2.5640273741394694E-2</v>
      </c>
    </row>
    <row r="38" spans="1:43">
      <c r="A38" s="12" t="s">
        <v>30</v>
      </c>
      <c r="B38" s="12" t="s">
        <v>71</v>
      </c>
      <c r="C38" s="13" t="s">
        <v>28</v>
      </c>
      <c r="D38" s="12" t="s">
        <v>17</v>
      </c>
      <c r="E38" s="13" t="s">
        <v>73</v>
      </c>
      <c r="F38" s="14">
        <v>54.284999999999997</v>
      </c>
      <c r="G38" s="14">
        <v>5.2999999999999999E-2</v>
      </c>
      <c r="H38" s="14">
        <v>0.44</v>
      </c>
      <c r="I38" s="14">
        <f t="shared" si="0"/>
        <v>2.4010000877410009</v>
      </c>
      <c r="J38" s="14">
        <v>17.231999999999999</v>
      </c>
      <c r="K38" s="14">
        <v>0.154</v>
      </c>
      <c r="L38" s="14">
        <v>24.794</v>
      </c>
      <c r="M38" s="14">
        <v>0.09</v>
      </c>
      <c r="N38" s="14" t="s">
        <v>103</v>
      </c>
      <c r="O38" s="14">
        <v>0.21299999999999999</v>
      </c>
      <c r="P38" s="14" t="s">
        <v>103</v>
      </c>
      <c r="Q38" s="14">
        <v>1.7999999999999999E-2</v>
      </c>
      <c r="R38" s="14">
        <f t="shared" si="1"/>
        <v>99.680000087740993</v>
      </c>
      <c r="S38" s="14">
        <v>0.57578326691771098</v>
      </c>
      <c r="T38" s="14">
        <v>1.8829055175177252</v>
      </c>
      <c r="U38" s="16">
        <f t="shared" si="2"/>
        <v>92.750311983037108</v>
      </c>
      <c r="V38" s="14"/>
      <c r="W38" s="14">
        <v>1.9812751557808559</v>
      </c>
      <c r="X38" s="14">
        <v>1.872484421914411E-2</v>
      </c>
      <c r="Y38" s="14">
        <v>1.4552613018404773E-3</v>
      </c>
      <c r="Z38" s="14">
        <v>2.0178833526401235E-4</v>
      </c>
      <c r="AA38" s="14">
        <v>6.1463798808825323E-3</v>
      </c>
      <c r="AB38" s="14">
        <v>1.581400976031495E-2</v>
      </c>
      <c r="AC38" s="14">
        <v>5.7472695113665685E-2</v>
      </c>
      <c r="AD38" s="14">
        <v>0.9375818317152288</v>
      </c>
      <c r="AE38" s="14">
        <v>0.96958231340385626</v>
      </c>
      <c r="AF38" s="14">
        <v>4.7607031861731184E-3</v>
      </c>
      <c r="AG38" s="14">
        <v>6.368751712654365E-3</v>
      </c>
      <c r="AH38" s="14">
        <v>0</v>
      </c>
      <c r="AI38" s="15"/>
      <c r="AJ38" s="16">
        <v>48.957655950272695</v>
      </c>
      <c r="AK38" s="16">
        <v>47.341837931424131</v>
      </c>
      <c r="AL38" s="16">
        <v>3.7005061183031756</v>
      </c>
      <c r="AM38">
        <f t="shared" si="3"/>
        <v>5.7758337421792823E-2</v>
      </c>
      <c r="AN38" s="21">
        <f t="shared" si="4"/>
        <v>1.872484421914411E-2</v>
      </c>
      <c r="AO38" s="21">
        <f t="shared" si="5"/>
        <v>1.581400976031495E-2</v>
      </c>
      <c r="AP38" s="21">
        <f t="shared" si="6"/>
        <v>0.96958231340385626</v>
      </c>
      <c r="AQ38" s="21">
        <f t="shared" si="7"/>
        <v>6.368751712654365E-3</v>
      </c>
    </row>
    <row r="39" spans="1:43">
      <c r="A39" s="12" t="s">
        <v>30</v>
      </c>
      <c r="B39" s="12" t="s">
        <v>71</v>
      </c>
      <c r="C39" s="13" t="s">
        <v>28</v>
      </c>
      <c r="D39" s="12" t="s">
        <v>17</v>
      </c>
      <c r="E39" s="13" t="s">
        <v>73</v>
      </c>
      <c r="F39" s="14">
        <v>52.529000000000003</v>
      </c>
      <c r="G39" s="14">
        <v>0.32400000000000001</v>
      </c>
      <c r="H39" s="14">
        <v>2.2160000000000002</v>
      </c>
      <c r="I39" s="14">
        <f t="shared" si="0"/>
        <v>5.1820001485084948</v>
      </c>
      <c r="J39" s="14">
        <v>16.495999999999999</v>
      </c>
      <c r="K39" s="14">
        <v>0.158</v>
      </c>
      <c r="L39" s="14">
        <v>21.707999999999998</v>
      </c>
      <c r="M39" s="14">
        <v>0.29599999999999999</v>
      </c>
      <c r="N39" s="14">
        <v>5.0000000000000001E-3</v>
      </c>
      <c r="O39" s="14">
        <v>0.48699999999999999</v>
      </c>
      <c r="P39" s="14" t="s">
        <v>103</v>
      </c>
      <c r="Q39" s="14">
        <v>2.7E-2</v>
      </c>
      <c r="R39" s="14">
        <f t="shared" si="1"/>
        <v>99.428000148508488</v>
      </c>
      <c r="S39" s="14">
        <v>0.9745581345140869</v>
      </c>
      <c r="T39" s="14">
        <v>4.3050846372926506</v>
      </c>
      <c r="U39" s="16">
        <f t="shared" si="2"/>
        <v>85.017785513405698</v>
      </c>
      <c r="V39" s="14"/>
      <c r="W39" s="14">
        <v>1.9331566456002469</v>
      </c>
      <c r="X39" s="14">
        <v>6.6843354399753085E-2</v>
      </c>
      <c r="Y39" s="14">
        <v>8.9704263202959791E-3</v>
      </c>
      <c r="Z39" s="14">
        <v>2.9272137368230172E-2</v>
      </c>
      <c r="AA39" s="14">
        <v>1.417006095342725E-2</v>
      </c>
      <c r="AB39" s="14">
        <v>2.6989427715393359E-2</v>
      </c>
      <c r="AC39" s="14">
        <v>0.13250055315274123</v>
      </c>
      <c r="AD39" s="14">
        <v>0.90501360316908186</v>
      </c>
      <c r="AE39" s="14">
        <v>0.85597457060366822</v>
      </c>
      <c r="AF39" s="14">
        <v>4.9250476159368051E-3</v>
      </c>
      <c r="AG39" s="14">
        <v>2.1120611194486941E-2</v>
      </c>
      <c r="AH39" s="14">
        <v>2.3474505824586618E-4</v>
      </c>
      <c r="AI39" s="15"/>
      <c r="AJ39" s="16">
        <v>44.570908996552959</v>
      </c>
      <c r="AK39" s="16">
        <v>47.124389360123324</v>
      </c>
      <c r="AL39" s="16">
        <v>8.3047016433237193</v>
      </c>
      <c r="AM39">
        <f t="shared" si="3"/>
        <v>0.12770963397981946</v>
      </c>
      <c r="AN39" s="21">
        <f t="shared" si="4"/>
        <v>6.6843354399753085E-2</v>
      </c>
      <c r="AO39" s="21">
        <f t="shared" si="5"/>
        <v>2.6989427715393359E-2</v>
      </c>
      <c r="AP39" s="21">
        <f t="shared" si="6"/>
        <v>0.85597457060366822</v>
      </c>
      <c r="AQ39" s="21">
        <f t="shared" si="7"/>
        <v>2.1120611194486941E-2</v>
      </c>
    </row>
    <row r="40" spans="1:43">
      <c r="A40" s="12" t="s">
        <v>30</v>
      </c>
      <c r="B40" s="12" t="s">
        <v>71</v>
      </c>
      <c r="C40" s="13" t="s">
        <v>28</v>
      </c>
      <c r="D40" s="12" t="s">
        <v>17</v>
      </c>
      <c r="E40" s="13" t="s">
        <v>73</v>
      </c>
      <c r="F40" s="14">
        <v>52.942</v>
      </c>
      <c r="G40" s="14">
        <v>0.32900000000000001</v>
      </c>
      <c r="H40" s="14">
        <v>2.1659999999999999</v>
      </c>
      <c r="I40" s="14">
        <f t="shared" si="0"/>
        <v>5.3230002214176997</v>
      </c>
      <c r="J40" s="14">
        <v>16.891999999999999</v>
      </c>
      <c r="K40" s="14">
        <v>0.16600000000000001</v>
      </c>
      <c r="L40" s="14">
        <v>21.792000000000002</v>
      </c>
      <c r="M40" s="14">
        <v>0.29099999999999998</v>
      </c>
      <c r="N40" s="14" t="s">
        <v>103</v>
      </c>
      <c r="O40" s="14">
        <v>0.41299999999999998</v>
      </c>
      <c r="P40" s="14" t="s">
        <v>103</v>
      </c>
      <c r="Q40" s="14">
        <v>2.9000000000000001E-2</v>
      </c>
      <c r="R40" s="14">
        <f t="shared" si="1"/>
        <v>100.34300022141768</v>
      </c>
      <c r="S40" s="14">
        <v>1.453010614472813</v>
      </c>
      <c r="T40" s="14">
        <v>4.0155691912228999</v>
      </c>
      <c r="U40" s="16">
        <f t="shared" si="2"/>
        <v>84.977952740397782</v>
      </c>
      <c r="V40" s="14"/>
      <c r="W40" s="14">
        <v>1.9289592947992615</v>
      </c>
      <c r="X40" s="14">
        <v>7.1040705200738463E-2</v>
      </c>
      <c r="Y40" s="14">
        <v>9.0181774587751954E-3</v>
      </c>
      <c r="Z40" s="14">
        <v>2.1970847513253094E-2</v>
      </c>
      <c r="AA40" s="14">
        <v>1.1897278137145455E-2</v>
      </c>
      <c r="AB40" s="14">
        <v>3.9839099912655912E-2</v>
      </c>
      <c r="AC40" s="14">
        <v>0.12235956284749436</v>
      </c>
      <c r="AD40" s="14">
        <v>0.91751323541020113</v>
      </c>
      <c r="AE40" s="14">
        <v>0.85073234684541199</v>
      </c>
      <c r="AF40" s="14">
        <v>5.1229042724657654E-3</v>
      </c>
      <c r="AG40" s="14">
        <v>2.0557133943391547E-2</v>
      </c>
      <c r="AH40" s="14">
        <v>1.3944486132331098E-4</v>
      </c>
      <c r="AI40" s="15"/>
      <c r="AJ40" s="16">
        <v>44.069252403529802</v>
      </c>
      <c r="AK40" s="16">
        <v>47.528605800407817</v>
      </c>
      <c r="AL40" s="16">
        <v>8.4021417960623772</v>
      </c>
      <c r="AM40">
        <f t="shared" si="3"/>
        <v>0.11766781769126718</v>
      </c>
      <c r="AN40" s="21">
        <f t="shared" si="4"/>
        <v>7.1040705200738463E-2</v>
      </c>
      <c r="AO40" s="21">
        <f t="shared" si="5"/>
        <v>3.9839099912655912E-2</v>
      </c>
      <c r="AP40" s="21">
        <f t="shared" si="6"/>
        <v>0.85073234684541199</v>
      </c>
      <c r="AQ40" s="21">
        <f t="shared" si="7"/>
        <v>2.0557133943391547E-2</v>
      </c>
    </row>
    <row r="41" spans="1:43">
      <c r="A41" s="12" t="s">
        <v>30</v>
      </c>
      <c r="B41" s="12" t="s">
        <v>71</v>
      </c>
      <c r="C41" s="13" t="s">
        <v>28</v>
      </c>
      <c r="D41" s="12" t="s">
        <v>17</v>
      </c>
      <c r="E41" s="13" t="s">
        <v>73</v>
      </c>
      <c r="F41" s="14">
        <v>53.137999999999998</v>
      </c>
      <c r="G41" s="14">
        <v>0.182</v>
      </c>
      <c r="H41" s="14">
        <v>1.712</v>
      </c>
      <c r="I41" s="14">
        <f t="shared" si="0"/>
        <v>5.0580001960488623</v>
      </c>
      <c r="J41" s="14">
        <v>16.832000000000001</v>
      </c>
      <c r="K41" s="14">
        <v>0.14799999999999999</v>
      </c>
      <c r="L41" s="14">
        <v>21.917000000000002</v>
      </c>
      <c r="M41" s="14">
        <v>0.32800000000000001</v>
      </c>
      <c r="N41" s="14">
        <v>6.0000000000000001E-3</v>
      </c>
      <c r="O41" s="14">
        <v>0.31900000000000001</v>
      </c>
      <c r="P41" s="14" t="s">
        <v>103</v>
      </c>
      <c r="Q41" s="14">
        <v>2.5000000000000001E-2</v>
      </c>
      <c r="R41" s="14">
        <f t="shared" si="1"/>
        <v>99.665000196048865</v>
      </c>
      <c r="S41" s="14">
        <v>1.2865325597806061</v>
      </c>
      <c r="T41" s="14">
        <v>3.9003675034457195</v>
      </c>
      <c r="U41" s="16">
        <f t="shared" si="2"/>
        <v>85.574384510997731</v>
      </c>
      <c r="V41" s="14"/>
      <c r="W41" s="14">
        <v>1.9475252669898044</v>
      </c>
      <c r="X41" s="14">
        <v>5.2474733010195562E-2</v>
      </c>
      <c r="Y41" s="14">
        <v>5.0182170769610627E-3</v>
      </c>
      <c r="Z41" s="14">
        <v>2.1475130952801555E-2</v>
      </c>
      <c r="AA41" s="14">
        <v>9.2436485096850114E-3</v>
      </c>
      <c r="AB41" s="14">
        <v>3.5482702479110589E-2</v>
      </c>
      <c r="AC41" s="14">
        <v>0.11955053101558002</v>
      </c>
      <c r="AD41" s="14">
        <v>0.91964913020543326</v>
      </c>
      <c r="AE41" s="14">
        <v>0.86066103277459516</v>
      </c>
      <c r="AF41" s="14">
        <v>4.5943602404687148E-3</v>
      </c>
      <c r="AG41" s="14">
        <v>2.330765586983689E-2</v>
      </c>
      <c r="AH41" s="14">
        <v>2.8053541021444422E-4</v>
      </c>
      <c r="AI41" s="15"/>
      <c r="AJ41" s="16">
        <v>44.470714310561767</v>
      </c>
      <c r="AK41" s="16">
        <v>47.518653892668318</v>
      </c>
      <c r="AL41" s="16">
        <v>8.0106317967699106</v>
      </c>
      <c r="AM41">
        <f t="shared" si="3"/>
        <v>0.11504096419268794</v>
      </c>
      <c r="AN41" s="21">
        <f t="shared" si="4"/>
        <v>5.2474733010195562E-2</v>
      </c>
      <c r="AO41" s="21">
        <f t="shared" si="5"/>
        <v>3.5482702479110589E-2</v>
      </c>
      <c r="AP41" s="21">
        <f t="shared" si="6"/>
        <v>0.86066103277459516</v>
      </c>
      <c r="AQ41" s="21">
        <f t="shared" si="7"/>
        <v>2.330765586983689E-2</v>
      </c>
    </row>
    <row r="42" spans="1:43">
      <c r="A42" s="12" t="s">
        <v>30</v>
      </c>
      <c r="B42" s="12" t="s">
        <v>71</v>
      </c>
      <c r="C42" s="13" t="s">
        <v>28</v>
      </c>
      <c r="D42" s="12" t="s">
        <v>17</v>
      </c>
      <c r="E42" s="13" t="s">
        <v>73</v>
      </c>
      <c r="F42" s="14">
        <v>52.854999999999997</v>
      </c>
      <c r="G42" s="14">
        <v>0.27300000000000002</v>
      </c>
      <c r="H42" s="14">
        <v>1.9590000000000001</v>
      </c>
      <c r="I42" s="14">
        <f t="shared" si="0"/>
        <v>5.2540002525604059</v>
      </c>
      <c r="J42" s="14">
        <v>16.904</v>
      </c>
      <c r="K42" s="14">
        <v>0.14499999999999999</v>
      </c>
      <c r="L42" s="14">
        <v>21.914000000000001</v>
      </c>
      <c r="M42" s="14">
        <v>0.28299999999999997</v>
      </c>
      <c r="N42" s="14" t="s">
        <v>103</v>
      </c>
      <c r="O42" s="14">
        <v>0.30599999999999999</v>
      </c>
      <c r="P42" s="14" t="s">
        <v>103</v>
      </c>
      <c r="Q42" s="14">
        <v>2.3E-2</v>
      </c>
      <c r="R42" s="14">
        <f t="shared" si="1"/>
        <v>99.916000252560394</v>
      </c>
      <c r="S42" s="14">
        <v>1.6573785792919111</v>
      </c>
      <c r="T42" s="14">
        <v>3.7626772286521306</v>
      </c>
      <c r="U42" s="16">
        <f t="shared" si="2"/>
        <v>85.152729317699723</v>
      </c>
      <c r="V42" s="14"/>
      <c r="W42" s="14">
        <v>1.9329862487234704</v>
      </c>
      <c r="X42" s="14">
        <v>6.7013751276529643E-2</v>
      </c>
      <c r="Y42" s="14">
        <v>7.511133723604989E-3</v>
      </c>
      <c r="Z42" s="14">
        <v>1.7423258697758154E-2</v>
      </c>
      <c r="AA42" s="14">
        <v>8.8478745710478795E-3</v>
      </c>
      <c r="AB42" s="14">
        <v>4.5612347069490154E-2</v>
      </c>
      <c r="AC42" s="14">
        <v>0.1150820888415945</v>
      </c>
      <c r="AD42" s="14">
        <v>0.9215962881506945</v>
      </c>
      <c r="AE42" s="14">
        <v>0.85869212672953399</v>
      </c>
      <c r="AF42" s="14">
        <v>4.491548800688392E-3</v>
      </c>
      <c r="AG42" s="14">
        <v>2.0066701016652151E-2</v>
      </c>
      <c r="AH42" s="14">
        <v>0</v>
      </c>
      <c r="AI42" s="15"/>
      <c r="AJ42" s="16">
        <v>44.240067673934185</v>
      </c>
      <c r="AK42" s="16">
        <v>47.480908333372028</v>
      </c>
      <c r="AL42" s="16">
        <v>8.2790239926937854</v>
      </c>
      <c r="AM42">
        <f t="shared" si="3"/>
        <v>0.11101040727354779</v>
      </c>
      <c r="AN42" s="21">
        <f t="shared" si="4"/>
        <v>6.7013751276529643E-2</v>
      </c>
      <c r="AO42" s="21">
        <f t="shared" si="5"/>
        <v>4.5612347069490154E-2</v>
      </c>
      <c r="AP42" s="21">
        <f t="shared" si="6"/>
        <v>0.85869212672953399</v>
      </c>
      <c r="AQ42" s="21">
        <f t="shared" si="7"/>
        <v>2.0066701016652151E-2</v>
      </c>
    </row>
    <row r="43" spans="1:43">
      <c r="A43" s="12" t="s">
        <v>30</v>
      </c>
      <c r="B43" s="12" t="s">
        <v>71</v>
      </c>
      <c r="C43" s="13" t="s">
        <v>28</v>
      </c>
      <c r="D43" s="12" t="s">
        <v>17</v>
      </c>
      <c r="E43" s="13" t="s">
        <v>73</v>
      </c>
      <c r="F43" s="14">
        <v>53.018000000000001</v>
      </c>
      <c r="G43" s="14">
        <v>0.248</v>
      </c>
      <c r="H43" s="14">
        <v>1.77</v>
      </c>
      <c r="I43" s="14">
        <f t="shared" si="0"/>
        <v>5.0420001984451428</v>
      </c>
      <c r="J43" s="14">
        <v>16.838000000000001</v>
      </c>
      <c r="K43" s="14">
        <v>0.154</v>
      </c>
      <c r="L43" s="14">
        <v>21.940999999999999</v>
      </c>
      <c r="M43" s="14">
        <v>0.309</v>
      </c>
      <c r="N43" s="14" t="s">
        <v>103</v>
      </c>
      <c r="O43" s="14">
        <v>0.27800000000000002</v>
      </c>
      <c r="P43" s="14">
        <v>1.2999999999999999E-2</v>
      </c>
      <c r="Q43" s="14">
        <v>2.1999999999999999E-2</v>
      </c>
      <c r="R43" s="14">
        <f t="shared" si="1"/>
        <v>99.63300019844516</v>
      </c>
      <c r="S43" s="14">
        <v>1.3022576750556714</v>
      </c>
      <c r="T43" s="14">
        <v>3.8702179163901214</v>
      </c>
      <c r="U43" s="16">
        <f t="shared" si="2"/>
        <v>85.617841336410962</v>
      </c>
      <c r="V43" s="14"/>
      <c r="W43" s="14">
        <v>1.9438975904508096</v>
      </c>
      <c r="X43" s="14">
        <v>5.6102409549190435E-2</v>
      </c>
      <c r="Y43" s="14">
        <v>6.8407210483862942E-3</v>
      </c>
      <c r="Z43" s="14">
        <v>2.0383076286627527E-2</v>
      </c>
      <c r="AA43" s="14">
        <v>8.0587870549467654E-3</v>
      </c>
      <c r="AB43" s="14">
        <v>3.5930642051196844E-2</v>
      </c>
      <c r="AC43" s="14">
        <v>0.11867344326134907</v>
      </c>
      <c r="AD43" s="14">
        <v>0.92034168166046371</v>
      </c>
      <c r="AE43" s="14">
        <v>0.86194507864888203</v>
      </c>
      <c r="AF43" s="14">
        <v>4.7825133895422704E-3</v>
      </c>
      <c r="AG43" s="14">
        <v>2.1966222442215584E-2</v>
      </c>
      <c r="AH43" s="14">
        <v>4.6774438328506693E-5</v>
      </c>
      <c r="AI43" s="15"/>
      <c r="AJ43" s="16">
        <v>44.501479295914123</v>
      </c>
      <c r="AK43" s="16">
        <v>47.516445428031489</v>
      </c>
      <c r="AL43" s="16">
        <v>7.9820752760543954</v>
      </c>
      <c r="AM43">
        <f t="shared" si="3"/>
        <v>0.11421724324781067</v>
      </c>
      <c r="AN43" s="21">
        <f t="shared" si="4"/>
        <v>5.6102409549190435E-2</v>
      </c>
      <c r="AO43" s="21">
        <f t="shared" si="5"/>
        <v>3.5930642051196844E-2</v>
      </c>
      <c r="AP43" s="21">
        <f t="shared" si="6"/>
        <v>0.86194507864888203</v>
      </c>
      <c r="AQ43" s="21">
        <f t="shared" si="7"/>
        <v>2.1966222442215584E-2</v>
      </c>
    </row>
    <row r="44" spans="1:43">
      <c r="A44" s="12" t="s">
        <v>30</v>
      </c>
      <c r="B44" s="12" t="s">
        <v>71</v>
      </c>
      <c r="C44" s="13" t="s">
        <v>28</v>
      </c>
      <c r="D44" s="12" t="s">
        <v>17</v>
      </c>
      <c r="E44" s="13" t="s">
        <v>73</v>
      </c>
      <c r="F44" s="14">
        <v>52.819000000000003</v>
      </c>
      <c r="G44" s="14">
        <v>0.26100000000000001</v>
      </c>
      <c r="H44" s="14">
        <v>2</v>
      </c>
      <c r="I44" s="14">
        <f t="shared" si="0"/>
        <v>5.2680002886083432</v>
      </c>
      <c r="J44" s="14">
        <v>17.062999999999999</v>
      </c>
      <c r="K44" s="14">
        <v>0.13900000000000001</v>
      </c>
      <c r="L44" s="14">
        <v>21.59</v>
      </c>
      <c r="M44" s="14">
        <v>0.34399999999999997</v>
      </c>
      <c r="N44" s="14" t="s">
        <v>103</v>
      </c>
      <c r="O44" s="14">
        <v>0.40100000000000002</v>
      </c>
      <c r="P44" s="14" t="s">
        <v>103</v>
      </c>
      <c r="Q44" s="14">
        <v>1.4999999999999999E-2</v>
      </c>
      <c r="R44" s="14">
        <f t="shared" si="1"/>
        <v>99.900000288608339</v>
      </c>
      <c r="S44" s="14">
        <v>1.8939361551877558</v>
      </c>
      <c r="T44" s="14">
        <v>3.5638207913383062</v>
      </c>
      <c r="U44" s="16">
        <f t="shared" si="2"/>
        <v>85.237249647040542</v>
      </c>
      <c r="V44" s="14"/>
      <c r="W44" s="14">
        <v>1.9300456853649941</v>
      </c>
      <c r="X44" s="14">
        <v>6.9954314635005899E-2</v>
      </c>
      <c r="Y44" s="14">
        <v>7.1749368248188771E-3</v>
      </c>
      <c r="Z44" s="14">
        <v>1.6177407930999352E-2</v>
      </c>
      <c r="AA44" s="14">
        <v>1.1585015807759396E-2</v>
      </c>
      <c r="AB44" s="14">
        <v>5.2078775066932315E-2</v>
      </c>
      <c r="AC44" s="14">
        <v>0.10890839439164215</v>
      </c>
      <c r="AD44" s="14">
        <v>0.929482785547742</v>
      </c>
      <c r="AE44" s="14">
        <v>0.84528506007846704</v>
      </c>
      <c r="AF44" s="14">
        <v>4.3020717361542974E-3</v>
      </c>
      <c r="AG44" s="14">
        <v>2.4371525508612799E-2</v>
      </c>
      <c r="AH44" s="14">
        <v>4.6616101965236217E-5</v>
      </c>
      <c r="AI44" s="15"/>
      <c r="AJ44" s="16">
        <v>43.666944085971778</v>
      </c>
      <c r="AK44" s="16">
        <v>48.016550560610682</v>
      </c>
      <c r="AL44" s="16">
        <v>8.3165053534175364</v>
      </c>
      <c r="AM44">
        <f t="shared" si="3"/>
        <v>0.10488185617870874</v>
      </c>
      <c r="AN44" s="21">
        <f t="shared" si="4"/>
        <v>6.9954314635005899E-2</v>
      </c>
      <c r="AO44" s="21">
        <f t="shared" si="5"/>
        <v>5.2078775066932315E-2</v>
      </c>
      <c r="AP44" s="21">
        <f t="shared" si="6"/>
        <v>0.84528506007846704</v>
      </c>
      <c r="AQ44" s="21">
        <f t="shared" si="7"/>
        <v>2.4371525508612799E-2</v>
      </c>
    </row>
    <row r="45" spans="1:43">
      <c r="A45" s="12" t="s">
        <v>31</v>
      </c>
      <c r="B45" s="12" t="s">
        <v>71</v>
      </c>
      <c r="C45" s="13" t="s">
        <v>28</v>
      </c>
      <c r="D45" s="12" t="s">
        <v>17</v>
      </c>
      <c r="E45" s="13" t="s">
        <v>73</v>
      </c>
      <c r="F45" s="14">
        <v>52.838999999999999</v>
      </c>
      <c r="G45" s="14">
        <v>0.20699999999999999</v>
      </c>
      <c r="H45" s="14">
        <v>1.883</v>
      </c>
      <c r="I45" s="14">
        <f t="shared" si="0"/>
        <v>4.8840002333779937</v>
      </c>
      <c r="J45" s="14">
        <v>16.838000000000001</v>
      </c>
      <c r="K45" s="14">
        <v>0.14399999999999999</v>
      </c>
      <c r="L45" s="14">
        <v>21.975000000000001</v>
      </c>
      <c r="M45" s="14">
        <v>0.33</v>
      </c>
      <c r="N45" s="14" t="s">
        <v>103</v>
      </c>
      <c r="O45" s="14">
        <v>0.40200000000000002</v>
      </c>
      <c r="P45" s="14" t="s">
        <v>103</v>
      </c>
      <c r="Q45" s="14">
        <v>0.02</v>
      </c>
      <c r="R45" s="14">
        <f t="shared" si="1"/>
        <v>99.522000233377995</v>
      </c>
      <c r="S45" s="14">
        <v>1.5314977194849639</v>
      </c>
      <c r="T45" s="14">
        <v>3.5059458536075434</v>
      </c>
      <c r="U45" s="16">
        <f t="shared" si="2"/>
        <v>86.005459597626853</v>
      </c>
      <c r="V45" s="14"/>
      <c r="W45" s="14">
        <v>1.9382760840238313</v>
      </c>
      <c r="X45" s="14">
        <v>6.1723915976168664E-2</v>
      </c>
      <c r="Y45" s="14">
        <v>5.7125702310699463E-3</v>
      </c>
      <c r="Z45" s="14">
        <v>1.9684084904789373E-2</v>
      </c>
      <c r="AA45" s="14">
        <v>1.1659017226472911E-2</v>
      </c>
      <c r="AB45" s="14">
        <v>4.2276148348319886E-2</v>
      </c>
      <c r="AC45" s="14">
        <v>0.10755592397896856</v>
      </c>
      <c r="AD45" s="14">
        <v>0.92078894826519331</v>
      </c>
      <c r="AE45" s="14">
        <v>0.86370029383851432</v>
      </c>
      <c r="AF45" s="14">
        <v>4.4741338503571301E-3</v>
      </c>
      <c r="AG45" s="14">
        <v>2.3470473124507972E-2</v>
      </c>
      <c r="AH45" s="14">
        <v>0</v>
      </c>
      <c r="AI45" s="15"/>
      <c r="AJ45" s="16">
        <v>44.651335194152182</v>
      </c>
      <c r="AK45" s="16">
        <v>47.602688415603509</v>
      </c>
      <c r="AL45" s="16">
        <v>7.7459763902443139</v>
      </c>
      <c r="AM45">
        <f t="shared" si="3"/>
        <v>0.10459129702689016</v>
      </c>
      <c r="AN45" s="21">
        <f t="shared" si="4"/>
        <v>6.1723915976168664E-2</v>
      </c>
      <c r="AO45" s="21">
        <f t="shared" si="5"/>
        <v>4.2276148348319886E-2</v>
      </c>
      <c r="AP45" s="21">
        <f t="shared" si="6"/>
        <v>0.86370029383851432</v>
      </c>
      <c r="AQ45" s="21">
        <f t="shared" si="7"/>
        <v>2.3470473124507972E-2</v>
      </c>
    </row>
    <row r="46" spans="1:43">
      <c r="A46" s="12" t="s">
        <v>31</v>
      </c>
      <c r="B46" s="12" t="s">
        <v>71</v>
      </c>
      <c r="C46" s="13" t="s">
        <v>28</v>
      </c>
      <c r="D46" s="12" t="s">
        <v>17</v>
      </c>
      <c r="E46" s="13" t="s">
        <v>73</v>
      </c>
      <c r="F46" s="14">
        <v>52.796999999999997</v>
      </c>
      <c r="G46" s="14">
        <v>0.35799999999999998</v>
      </c>
      <c r="H46" s="14">
        <v>2.3860000000000001</v>
      </c>
      <c r="I46" s="14">
        <f t="shared" si="0"/>
        <v>5.3150002096049036</v>
      </c>
      <c r="J46" s="14">
        <v>16.959</v>
      </c>
      <c r="K46" s="14">
        <v>0.17100000000000001</v>
      </c>
      <c r="L46" s="14">
        <v>21.637</v>
      </c>
      <c r="M46" s="14">
        <v>0.26600000000000001</v>
      </c>
      <c r="N46" s="14" t="s">
        <v>103</v>
      </c>
      <c r="O46" s="14">
        <v>0.505</v>
      </c>
      <c r="P46" s="14" t="s">
        <v>103</v>
      </c>
      <c r="Q46" s="14">
        <v>2.3E-2</v>
      </c>
      <c r="R46" s="14">
        <f t="shared" si="1"/>
        <v>100.41700020960491</v>
      </c>
      <c r="S46" s="14">
        <v>1.3754914435221497</v>
      </c>
      <c r="T46" s="14">
        <v>4.077321573870516</v>
      </c>
      <c r="U46" s="16">
        <f t="shared" si="2"/>
        <v>85.04755167921661</v>
      </c>
      <c r="V46" s="14"/>
      <c r="W46" s="14">
        <v>1.9222217502731995</v>
      </c>
      <c r="X46" s="14">
        <v>7.7778249726800475E-2</v>
      </c>
      <c r="Y46" s="14">
        <v>9.805673474836506E-3</v>
      </c>
      <c r="Z46" s="14">
        <v>2.460299447196905E-2</v>
      </c>
      <c r="AA46" s="14">
        <v>1.4536520422045902E-2</v>
      </c>
      <c r="AB46" s="14">
        <v>3.7685141093369477E-2</v>
      </c>
      <c r="AC46" s="14">
        <v>0.12414730316893688</v>
      </c>
      <c r="AD46" s="14">
        <v>0.92045598679047458</v>
      </c>
      <c r="AE46" s="14">
        <v>0.84404270844374196</v>
      </c>
      <c r="AF46" s="14">
        <v>5.2732187126854771E-3</v>
      </c>
      <c r="AG46" s="14">
        <v>1.8776849909851692E-2</v>
      </c>
      <c r="AH46" s="14">
        <v>0</v>
      </c>
      <c r="AI46" s="15"/>
      <c r="AJ46" s="16">
        <v>43.816075602886528</v>
      </c>
      <c r="AK46" s="16">
        <v>47.782853524916291</v>
      </c>
      <c r="AL46" s="16">
        <v>8.4010708721971756</v>
      </c>
      <c r="AM46">
        <f t="shared" si="3"/>
        <v>0.11884636432052657</v>
      </c>
      <c r="AN46" s="21">
        <f t="shared" si="4"/>
        <v>7.7778249726800475E-2</v>
      </c>
      <c r="AO46" s="21">
        <f t="shared" si="5"/>
        <v>3.7685141093369477E-2</v>
      </c>
      <c r="AP46" s="21">
        <f t="shared" si="6"/>
        <v>0.84404270844374196</v>
      </c>
      <c r="AQ46" s="21">
        <f t="shared" si="7"/>
        <v>1.8776849909851692E-2</v>
      </c>
    </row>
    <row r="47" spans="1:43">
      <c r="A47" s="12" t="s">
        <v>31</v>
      </c>
      <c r="B47" s="12" t="s">
        <v>71</v>
      </c>
      <c r="C47" s="13" t="s">
        <v>28</v>
      </c>
      <c r="D47" s="12" t="s">
        <v>17</v>
      </c>
      <c r="E47" s="13" t="s">
        <v>73</v>
      </c>
      <c r="F47" s="14">
        <v>52.094999999999999</v>
      </c>
      <c r="G47" s="14">
        <v>0.32800000000000001</v>
      </c>
      <c r="H47" s="14">
        <v>2.2559999999999998</v>
      </c>
      <c r="I47" s="14">
        <f t="shared" si="0"/>
        <v>5.1950002515373894</v>
      </c>
      <c r="J47" s="14">
        <v>16.641999999999999</v>
      </c>
      <c r="K47" s="14">
        <v>0.155</v>
      </c>
      <c r="L47" s="14">
        <v>21.59</v>
      </c>
      <c r="M47" s="14">
        <v>0.29799999999999999</v>
      </c>
      <c r="N47" s="14" t="s">
        <v>103</v>
      </c>
      <c r="O47" s="14">
        <v>0.48699999999999999</v>
      </c>
      <c r="P47" s="14" t="s">
        <v>103</v>
      </c>
      <c r="Q47" s="14">
        <v>1.2999999999999999E-2</v>
      </c>
      <c r="R47" s="14">
        <f t="shared" si="1"/>
        <v>99.059000251537398</v>
      </c>
      <c r="S47" s="14">
        <v>1.6506652283116077</v>
      </c>
      <c r="T47" s="14">
        <v>3.7097179566511951</v>
      </c>
      <c r="U47" s="16">
        <f t="shared" si="2"/>
        <v>85.097932901197893</v>
      </c>
      <c r="V47" s="14"/>
      <c r="W47" s="14">
        <v>1.9223855089723008</v>
      </c>
      <c r="X47" s="14">
        <v>7.7614491027699239E-2</v>
      </c>
      <c r="Y47" s="14">
        <v>9.105807082957669E-3</v>
      </c>
      <c r="Z47" s="14">
        <v>2.0501379100960726E-2</v>
      </c>
      <c r="AA47" s="14">
        <v>1.420850048744258E-2</v>
      </c>
      <c r="AB47" s="14">
        <v>4.5837556258450339E-2</v>
      </c>
      <c r="AC47" s="14">
        <v>0.11448627302972733</v>
      </c>
      <c r="AD47" s="14">
        <v>0.91550032949260951</v>
      </c>
      <c r="AE47" s="14">
        <v>0.85363108261919696</v>
      </c>
      <c r="AF47" s="14">
        <v>4.8446406957193466E-3</v>
      </c>
      <c r="AG47" s="14">
        <v>2.1320999644431935E-2</v>
      </c>
      <c r="AH47" s="14">
        <v>0</v>
      </c>
      <c r="AI47" s="15"/>
      <c r="AJ47" s="16">
        <v>44.242077468447249</v>
      </c>
      <c r="AK47" s="16">
        <v>47.448643008082222</v>
      </c>
      <c r="AL47" s="16">
        <v>8.3092795234705239</v>
      </c>
      <c r="AM47">
        <f t="shared" si="3"/>
        <v>0.11115316718621544</v>
      </c>
      <c r="AN47" s="21">
        <f t="shared" si="4"/>
        <v>7.7614491027699239E-2</v>
      </c>
      <c r="AO47" s="21">
        <f t="shared" si="5"/>
        <v>4.5837556258450339E-2</v>
      </c>
      <c r="AP47" s="21">
        <f t="shared" si="6"/>
        <v>0.85363108261919696</v>
      </c>
      <c r="AQ47" s="21">
        <f t="shared" si="7"/>
        <v>2.1320999644431935E-2</v>
      </c>
    </row>
    <row r="48" spans="1:43">
      <c r="A48" s="12" t="s">
        <v>31</v>
      </c>
      <c r="B48" s="12" t="s">
        <v>71</v>
      </c>
      <c r="C48" s="13" t="s">
        <v>28</v>
      </c>
      <c r="D48" s="12" t="s">
        <v>17</v>
      </c>
      <c r="E48" s="13" t="s">
        <v>73</v>
      </c>
      <c r="F48" s="14">
        <v>52.085000000000001</v>
      </c>
      <c r="G48" s="14">
        <v>0.35599999999999998</v>
      </c>
      <c r="H48" s="14">
        <v>2.2999999999999998</v>
      </c>
      <c r="I48" s="14">
        <f t="shared" si="0"/>
        <v>5.2030002638777608</v>
      </c>
      <c r="J48" s="14">
        <v>16.545000000000002</v>
      </c>
      <c r="K48" s="14">
        <v>0.16500000000000001</v>
      </c>
      <c r="L48" s="14">
        <v>21.614000000000001</v>
      </c>
      <c r="M48" s="14">
        <v>0.34100000000000003</v>
      </c>
      <c r="N48" s="14" t="s">
        <v>103</v>
      </c>
      <c r="O48" s="14">
        <v>0.502</v>
      </c>
      <c r="P48" s="14" t="s">
        <v>103</v>
      </c>
      <c r="Q48" s="14">
        <v>2.5000000000000001E-2</v>
      </c>
      <c r="R48" s="14">
        <f t="shared" si="1"/>
        <v>99.136000263877762</v>
      </c>
      <c r="S48" s="14">
        <v>1.731646509831291</v>
      </c>
      <c r="T48" s="14">
        <v>3.6448503386596367</v>
      </c>
      <c r="U48" s="16">
        <f t="shared" si="2"/>
        <v>85.004045326021</v>
      </c>
      <c r="V48" s="14"/>
      <c r="W48" s="14">
        <v>1.9209294070833971</v>
      </c>
      <c r="X48" s="14">
        <v>7.90705929166029E-2</v>
      </c>
      <c r="Y48" s="14">
        <v>9.8775422091840273E-3</v>
      </c>
      <c r="Z48" s="14">
        <v>2.0902308247864154E-2</v>
      </c>
      <c r="AA48" s="14">
        <v>1.4637850165014317E-2</v>
      </c>
      <c r="AB48" s="14">
        <v>4.8059139439975217E-2</v>
      </c>
      <c r="AC48" s="14">
        <v>0.11242076098954425</v>
      </c>
      <c r="AD48" s="14">
        <v>0.90964943409061427</v>
      </c>
      <c r="AE48" s="14">
        <v>0.85409665313233907</v>
      </c>
      <c r="AF48" s="14">
        <v>5.154281264774449E-3</v>
      </c>
      <c r="AG48" s="14">
        <v>2.4383720566334526E-2</v>
      </c>
      <c r="AH48" s="14">
        <v>4.7049745341547565E-5</v>
      </c>
      <c r="AI48" s="15"/>
      <c r="AJ48" s="16">
        <v>44.386504423751411</v>
      </c>
      <c r="AK48" s="16">
        <v>47.273524000181133</v>
      </c>
      <c r="AL48" s="16">
        <v>8.3399715760674553</v>
      </c>
      <c r="AM48">
        <f t="shared" si="3"/>
        <v>0.1099931898324531</v>
      </c>
      <c r="AN48" s="21">
        <f t="shared" si="4"/>
        <v>7.90705929166029E-2</v>
      </c>
      <c r="AO48" s="21">
        <f t="shared" si="5"/>
        <v>4.8059139439975217E-2</v>
      </c>
      <c r="AP48" s="21">
        <f t="shared" si="6"/>
        <v>0.85409665313233907</v>
      </c>
      <c r="AQ48" s="21">
        <f t="shared" si="7"/>
        <v>2.4383720566334526E-2</v>
      </c>
    </row>
    <row r="49" spans="1:43">
      <c r="A49" s="12" t="s">
        <v>31</v>
      </c>
      <c r="B49" s="12" t="s">
        <v>71</v>
      </c>
      <c r="C49" s="13" t="s">
        <v>28</v>
      </c>
      <c r="D49" s="12" t="s">
        <v>17</v>
      </c>
      <c r="E49" s="13" t="s">
        <v>73</v>
      </c>
      <c r="F49" s="14">
        <v>53.201999999999998</v>
      </c>
      <c r="G49" s="14">
        <v>0.2</v>
      </c>
      <c r="H49" s="14">
        <v>1.7809999999999999</v>
      </c>
      <c r="I49" s="14">
        <f t="shared" si="0"/>
        <v>5.0180001817695006</v>
      </c>
      <c r="J49" s="14">
        <v>16.959</v>
      </c>
      <c r="K49" s="14">
        <v>0.16</v>
      </c>
      <c r="L49" s="14">
        <v>21.966999999999999</v>
      </c>
      <c r="M49" s="14">
        <v>0.27900000000000003</v>
      </c>
      <c r="N49" s="14" t="s">
        <v>103</v>
      </c>
      <c r="O49" s="14">
        <v>0.23400000000000001</v>
      </c>
      <c r="P49" s="14" t="s">
        <v>103</v>
      </c>
      <c r="Q49" s="14">
        <v>1.6E-2</v>
      </c>
      <c r="R49" s="14">
        <f t="shared" si="1"/>
        <v>99.816000181769496</v>
      </c>
      <c r="S49" s="14">
        <v>1.1928270232360096</v>
      </c>
      <c r="T49" s="14">
        <v>3.9446845099500694</v>
      </c>
      <c r="U49" s="16">
        <f t="shared" si="2"/>
        <v>85.764142538432026</v>
      </c>
      <c r="V49" s="14"/>
      <c r="W49" s="14">
        <v>1.9461513831431152</v>
      </c>
      <c r="X49" s="14">
        <v>5.3848616856884801E-2</v>
      </c>
      <c r="Y49" s="14">
        <v>5.5040049482161391E-3</v>
      </c>
      <c r="Z49" s="14">
        <v>2.2934953504173919E-2</v>
      </c>
      <c r="AA49" s="14">
        <v>6.7676729230279195E-3</v>
      </c>
      <c r="AB49" s="14">
        <v>3.2835538359764362E-2</v>
      </c>
      <c r="AC49" s="14">
        <v>0.12067825419868701</v>
      </c>
      <c r="AD49" s="14">
        <v>0.92482049609856054</v>
      </c>
      <c r="AE49" s="14">
        <v>0.86097897607809137</v>
      </c>
      <c r="AF49" s="14">
        <v>4.9574012981097064E-3</v>
      </c>
      <c r="AG49" s="14">
        <v>1.9787900630716511E-2</v>
      </c>
      <c r="AH49" s="14">
        <v>0</v>
      </c>
      <c r="AI49" s="15"/>
      <c r="AJ49" s="16">
        <v>44.396075236235504</v>
      </c>
      <c r="AK49" s="16">
        <v>47.688040551039315</v>
      </c>
      <c r="AL49" s="16">
        <v>7.9158842127251834</v>
      </c>
      <c r="AM49">
        <f t="shared" si="3"/>
        <v>0.11542649301529703</v>
      </c>
      <c r="AN49" s="21">
        <f t="shared" si="4"/>
        <v>5.3848616856884801E-2</v>
      </c>
      <c r="AO49" s="21">
        <f t="shared" si="5"/>
        <v>3.2835538359764362E-2</v>
      </c>
      <c r="AP49" s="21">
        <f t="shared" si="6"/>
        <v>0.86097897607809137</v>
      </c>
      <c r="AQ49" s="21">
        <f t="shared" si="7"/>
        <v>1.9787900630716511E-2</v>
      </c>
    </row>
    <row r="50" spans="1:43">
      <c r="A50" s="12" t="s">
        <v>31</v>
      </c>
      <c r="B50" s="12" t="s">
        <v>71</v>
      </c>
      <c r="C50" s="13" t="s">
        <v>28</v>
      </c>
      <c r="D50" s="12" t="s">
        <v>17</v>
      </c>
      <c r="E50" s="13" t="s">
        <v>73</v>
      </c>
      <c r="F50" s="14">
        <v>52.996000000000002</v>
      </c>
      <c r="G50" s="14">
        <v>0.28100000000000003</v>
      </c>
      <c r="H50" s="14">
        <v>2.1789999999999998</v>
      </c>
      <c r="I50" s="14">
        <f t="shared" si="0"/>
        <v>5.1240001720274861</v>
      </c>
      <c r="J50" s="14">
        <v>16.466000000000001</v>
      </c>
      <c r="K50" s="14">
        <v>0.17299999999999999</v>
      </c>
      <c r="L50" s="14">
        <v>21.939</v>
      </c>
      <c r="M50" s="14">
        <v>0.4</v>
      </c>
      <c r="N50" s="14" t="s">
        <v>103</v>
      </c>
      <c r="O50" s="14">
        <v>0.48499999999999999</v>
      </c>
      <c r="P50" s="14" t="s">
        <v>103</v>
      </c>
      <c r="Q50" s="14">
        <v>1.2E-2</v>
      </c>
      <c r="R50" s="14">
        <f t="shared" si="1"/>
        <v>100.0550001720275</v>
      </c>
      <c r="S50" s="14">
        <v>1.1288969446240043</v>
      </c>
      <c r="T50" s="14">
        <v>4.1082093164121369</v>
      </c>
      <c r="U50" s="16">
        <f t="shared" si="2"/>
        <v>85.137572877653398</v>
      </c>
      <c r="V50" s="14"/>
      <c r="W50" s="14">
        <v>1.9370787075928724</v>
      </c>
      <c r="X50" s="14">
        <v>6.2921292407127627E-2</v>
      </c>
      <c r="Y50" s="14">
        <v>7.7269954315940144E-3</v>
      </c>
      <c r="Z50" s="14">
        <v>3.0946613401904244E-2</v>
      </c>
      <c r="AA50" s="14">
        <v>1.4015892509365432E-2</v>
      </c>
      <c r="AB50" s="14">
        <v>3.1051063902857678E-2</v>
      </c>
      <c r="AC50" s="14">
        <v>0.12558125613011156</v>
      </c>
      <c r="AD50" s="14">
        <v>0.89722389774675382</v>
      </c>
      <c r="AE50" s="14">
        <v>0.85919974684437161</v>
      </c>
      <c r="AF50" s="14">
        <v>5.3559401112870039E-3</v>
      </c>
      <c r="AG50" s="14">
        <v>2.8347255911166765E-2</v>
      </c>
      <c r="AH50" s="14">
        <v>1.3988913063847061E-4</v>
      </c>
      <c r="AI50" s="15"/>
      <c r="AJ50" s="16">
        <v>44.912420897900901</v>
      </c>
      <c r="AK50" s="16">
        <v>46.900033994721817</v>
      </c>
      <c r="AL50" s="16">
        <v>8.1875451073772769</v>
      </c>
      <c r="AM50">
        <f t="shared" si="3"/>
        <v>0.12278121170401354</v>
      </c>
      <c r="AN50" s="21">
        <f t="shared" si="4"/>
        <v>6.2921292407127627E-2</v>
      </c>
      <c r="AO50" s="21">
        <f t="shared" si="5"/>
        <v>3.1051063902857678E-2</v>
      </c>
      <c r="AP50" s="21">
        <f t="shared" si="6"/>
        <v>0.85919974684437161</v>
      </c>
      <c r="AQ50" s="21">
        <f t="shared" si="7"/>
        <v>2.8347255911166765E-2</v>
      </c>
    </row>
    <row r="51" spans="1:43">
      <c r="A51" s="12" t="s">
        <v>53</v>
      </c>
      <c r="B51" s="12" t="s">
        <v>71</v>
      </c>
      <c r="C51" s="13" t="s">
        <v>28</v>
      </c>
      <c r="D51" s="12" t="s">
        <v>17</v>
      </c>
      <c r="E51" s="13" t="s">
        <v>73</v>
      </c>
      <c r="F51" s="14">
        <v>53.042999999999999</v>
      </c>
      <c r="G51" s="14">
        <v>0.249</v>
      </c>
      <c r="H51" s="14">
        <v>1.74</v>
      </c>
      <c r="I51" s="14">
        <f t="shared" si="0"/>
        <v>5.6440000070525986</v>
      </c>
      <c r="J51" s="14">
        <v>16.382000000000001</v>
      </c>
      <c r="K51" s="14">
        <v>0.13700000000000001</v>
      </c>
      <c r="L51" s="14">
        <v>21.079000000000001</v>
      </c>
      <c r="M51" s="14">
        <v>0.35199999999999998</v>
      </c>
      <c r="N51" s="14">
        <v>1.2E-2</v>
      </c>
      <c r="O51" s="14">
        <v>0.24099999999999999</v>
      </c>
      <c r="P51" s="14" t="s">
        <v>103</v>
      </c>
      <c r="Q51" s="14">
        <v>1.2E-2</v>
      </c>
      <c r="R51" s="14">
        <f t="shared" si="1"/>
        <v>98.891000007052597</v>
      </c>
      <c r="S51" s="14">
        <v>4.6281304633040969E-2</v>
      </c>
      <c r="T51" s="14">
        <v>5.6023557043940864</v>
      </c>
      <c r="U51" s="16">
        <f t="shared" si="2"/>
        <v>83.803233900315263</v>
      </c>
      <c r="V51" s="14"/>
      <c r="W51" s="14">
        <v>1.9641255638354225</v>
      </c>
      <c r="X51" s="14">
        <v>3.5874436164577528E-2</v>
      </c>
      <c r="Y51" s="14">
        <v>6.9365045586342591E-3</v>
      </c>
      <c r="Z51" s="14">
        <v>4.006128822677936E-2</v>
      </c>
      <c r="AA51" s="14">
        <v>7.0555854422137375E-3</v>
      </c>
      <c r="AB51" s="14">
        <v>1.2896289495884687E-3</v>
      </c>
      <c r="AC51" s="14">
        <v>0.17349219135916255</v>
      </c>
      <c r="AD51" s="14">
        <v>0.9043085488938335</v>
      </c>
      <c r="AE51" s="14">
        <v>0.83630426084605336</v>
      </c>
      <c r="AF51" s="14">
        <v>4.2968200865278489E-3</v>
      </c>
      <c r="AG51" s="14">
        <v>2.5271480769352369E-2</v>
      </c>
      <c r="AH51" s="14">
        <v>5.6686671347564138E-4</v>
      </c>
      <c r="AI51" s="15"/>
      <c r="AJ51" s="16">
        <v>43.662243160033142</v>
      </c>
      <c r="AK51" s="16">
        <v>47.212649273788053</v>
      </c>
      <c r="AL51" s="16">
        <v>9.1251075661788175</v>
      </c>
      <c r="AM51">
        <f t="shared" si="3"/>
        <v>0.16096870681164879</v>
      </c>
      <c r="AN51" s="21">
        <f t="shared" si="4"/>
        <v>3.5874436164577528E-2</v>
      </c>
      <c r="AO51" s="21">
        <f t="shared" si="5"/>
        <v>1.2896289495884687E-3</v>
      </c>
      <c r="AP51" s="21">
        <f t="shared" si="6"/>
        <v>0.83630426084605336</v>
      </c>
      <c r="AQ51" s="21">
        <f t="shared" si="7"/>
        <v>2.5271480769352369E-2</v>
      </c>
    </row>
    <row r="52" spans="1:43">
      <c r="A52" s="12" t="s">
        <v>53</v>
      </c>
      <c r="B52" s="12" t="s">
        <v>71</v>
      </c>
      <c r="C52" s="13" t="s">
        <v>28</v>
      </c>
      <c r="D52" s="12" t="s">
        <v>17</v>
      </c>
      <c r="E52" s="13" t="s">
        <v>73</v>
      </c>
      <c r="F52" s="14">
        <v>52.884</v>
      </c>
      <c r="G52" s="14">
        <v>0.25900000000000001</v>
      </c>
      <c r="H52" s="14">
        <v>1.9970000000000001</v>
      </c>
      <c r="I52" s="14">
        <f t="shared" si="0"/>
        <v>5.860000170255419</v>
      </c>
      <c r="J52" s="14">
        <v>16.556999999999999</v>
      </c>
      <c r="K52" s="14">
        <v>0.13800000000000001</v>
      </c>
      <c r="L52" s="14">
        <v>21.251999999999999</v>
      </c>
      <c r="M52" s="14">
        <v>0.36699999999999999</v>
      </c>
      <c r="N52" s="14" t="s">
        <v>103</v>
      </c>
      <c r="O52" s="14">
        <v>0.28000000000000003</v>
      </c>
      <c r="P52" s="14">
        <v>1.7000000000000001E-2</v>
      </c>
      <c r="Q52" s="14">
        <v>1.2999999999999999E-2</v>
      </c>
      <c r="R52" s="14">
        <f t="shared" si="1"/>
        <v>99.624000170255428</v>
      </c>
      <c r="S52" s="14">
        <v>1.1172680932188175</v>
      </c>
      <c r="T52" s="14">
        <v>4.8546730518084189</v>
      </c>
      <c r="U52" s="16">
        <f t="shared" si="2"/>
        <v>83.434355286746637</v>
      </c>
      <c r="V52" s="14"/>
      <c r="W52" s="14">
        <v>1.9431661138962117</v>
      </c>
      <c r="X52" s="14">
        <v>5.6833886103788256E-2</v>
      </c>
      <c r="Y52" s="14">
        <v>7.1595471827767907E-3</v>
      </c>
      <c r="Z52" s="14">
        <v>2.9646858320330108E-2</v>
      </c>
      <c r="AA52" s="14">
        <v>8.1342685567938368E-3</v>
      </c>
      <c r="AB52" s="14">
        <v>3.0893067950859804E-2</v>
      </c>
      <c r="AC52" s="14">
        <v>0.14918106466608427</v>
      </c>
      <c r="AD52" s="14">
        <v>0.90693429802789394</v>
      </c>
      <c r="AE52" s="14">
        <v>0.83667843491832627</v>
      </c>
      <c r="AF52" s="14">
        <v>4.2948712706033744E-3</v>
      </c>
      <c r="AG52" s="14">
        <v>2.6145596421093542E-2</v>
      </c>
      <c r="AH52" s="14">
        <v>4.6875312102065215E-5</v>
      </c>
      <c r="AI52" s="15"/>
      <c r="AJ52" s="16">
        <v>43.493483783463198</v>
      </c>
      <c r="AK52" s="16">
        <v>47.145630313506693</v>
      </c>
      <c r="AL52" s="16">
        <v>9.3608859030301126</v>
      </c>
      <c r="AM52">
        <f t="shared" si="3"/>
        <v>0.14125451625431118</v>
      </c>
      <c r="AN52" s="21">
        <f t="shared" si="4"/>
        <v>5.6833886103788256E-2</v>
      </c>
      <c r="AO52" s="21">
        <f t="shared" si="5"/>
        <v>3.0893067950859804E-2</v>
      </c>
      <c r="AP52" s="21">
        <f t="shared" si="6"/>
        <v>0.83667843491832627</v>
      </c>
      <c r="AQ52" s="21">
        <f t="shared" si="7"/>
        <v>2.6145596421093542E-2</v>
      </c>
    </row>
    <row r="53" spans="1:43">
      <c r="A53" s="12" t="s">
        <v>53</v>
      </c>
      <c r="B53" s="12" t="s">
        <v>71</v>
      </c>
      <c r="C53" s="13" t="s">
        <v>28</v>
      </c>
      <c r="D53" s="12" t="s">
        <v>17</v>
      </c>
      <c r="E53" s="13" t="s">
        <v>73</v>
      </c>
      <c r="F53" s="14">
        <v>52.987000000000002</v>
      </c>
      <c r="G53" s="14">
        <v>0.24299999999999999</v>
      </c>
      <c r="H53" s="14">
        <v>1.9419999999999999</v>
      </c>
      <c r="I53" s="14">
        <f t="shared" si="0"/>
        <v>5.7500001246478654</v>
      </c>
      <c r="J53" s="14">
        <v>16.523</v>
      </c>
      <c r="K53" s="14">
        <v>0.16700000000000001</v>
      </c>
      <c r="L53" s="14">
        <v>21.234999999999999</v>
      </c>
      <c r="M53" s="14">
        <v>0.36699999999999999</v>
      </c>
      <c r="N53" s="14" t="s">
        <v>103</v>
      </c>
      <c r="O53" s="14">
        <v>0.26900000000000002</v>
      </c>
      <c r="P53" s="14" t="s">
        <v>103</v>
      </c>
      <c r="Q53" s="14">
        <v>1.4999999999999999E-2</v>
      </c>
      <c r="R53" s="14">
        <f t="shared" si="1"/>
        <v>99.498000124647874</v>
      </c>
      <c r="S53" s="14">
        <v>0.81797739613569809</v>
      </c>
      <c r="T53" s="14">
        <v>5.0139772635252875</v>
      </c>
      <c r="U53" s="16">
        <f t="shared" si="2"/>
        <v>83.666539507070368</v>
      </c>
      <c r="V53" s="14"/>
      <c r="W53" s="14">
        <v>1.9491974746986935</v>
      </c>
      <c r="X53" s="14">
        <v>5.0802525301306467E-2</v>
      </c>
      <c r="Y53" s="14">
        <v>6.725010113550825E-3</v>
      </c>
      <c r="Z53" s="14">
        <v>3.3393474191245096E-2</v>
      </c>
      <c r="AA53" s="14">
        <v>7.8237259972666132E-3</v>
      </c>
      <c r="AB53" s="14">
        <v>2.2643618153087155E-2</v>
      </c>
      <c r="AC53" s="14">
        <v>0.1542541839499659</v>
      </c>
      <c r="AD53" s="14">
        <v>0.9061163293412613</v>
      </c>
      <c r="AE53" s="14">
        <v>0.83697389024336466</v>
      </c>
      <c r="AF53" s="14">
        <v>5.2034143802680826E-3</v>
      </c>
      <c r="AG53" s="14">
        <v>2.617576783004268E-2</v>
      </c>
      <c r="AH53" s="14">
        <v>1.8771762047922402E-4</v>
      </c>
      <c r="AI53" s="15"/>
      <c r="AJ53" s="16">
        <v>43.592662078571749</v>
      </c>
      <c r="AK53" s="16">
        <v>47.193853248354152</v>
      </c>
      <c r="AL53" s="16">
        <v>9.213484673074106</v>
      </c>
      <c r="AM53">
        <f t="shared" si="3"/>
        <v>0.14547196665360357</v>
      </c>
      <c r="AN53" s="21">
        <f t="shared" si="4"/>
        <v>5.0802525301306467E-2</v>
      </c>
      <c r="AO53" s="21">
        <f t="shared" si="5"/>
        <v>2.2643618153087155E-2</v>
      </c>
      <c r="AP53" s="21">
        <f t="shared" si="6"/>
        <v>0.83697389024336466</v>
      </c>
      <c r="AQ53" s="21">
        <f t="shared" si="7"/>
        <v>2.617576783004268E-2</v>
      </c>
    </row>
    <row r="54" spans="1:43">
      <c r="A54" s="12" t="s">
        <v>53</v>
      </c>
      <c r="B54" s="12" t="s">
        <v>71</v>
      </c>
      <c r="C54" s="13" t="s">
        <v>28</v>
      </c>
      <c r="D54" s="12" t="s">
        <v>17</v>
      </c>
      <c r="E54" s="13" t="s">
        <v>73</v>
      </c>
      <c r="F54" s="14">
        <v>53.99</v>
      </c>
      <c r="G54" s="14">
        <v>0.123</v>
      </c>
      <c r="H54" s="14">
        <v>1.077</v>
      </c>
      <c r="I54" s="14">
        <f t="shared" si="0"/>
        <v>5.2880000599317549</v>
      </c>
      <c r="J54" s="14">
        <v>17.032</v>
      </c>
      <c r="K54" s="14">
        <v>0.13800000000000001</v>
      </c>
      <c r="L54" s="14">
        <v>21.722000000000001</v>
      </c>
      <c r="M54" s="14">
        <v>0.29499999999999998</v>
      </c>
      <c r="N54" s="14" t="s">
        <v>103</v>
      </c>
      <c r="O54" s="14">
        <v>3.2000000000000001E-2</v>
      </c>
      <c r="P54" s="14" t="s">
        <v>103</v>
      </c>
      <c r="Q54" s="14">
        <v>1.2E-2</v>
      </c>
      <c r="R54" s="14">
        <f t="shared" si="1"/>
        <v>99.709000059931753</v>
      </c>
      <c r="S54" s="14">
        <v>0.39329049344136824</v>
      </c>
      <c r="T54" s="14">
        <v>4.9341140043970313</v>
      </c>
      <c r="U54" s="16">
        <f t="shared" si="2"/>
        <v>85.166546096229098</v>
      </c>
      <c r="V54" s="14"/>
      <c r="W54" s="14">
        <v>1.9780850044095739</v>
      </c>
      <c r="X54" s="14">
        <v>2.191499559042609E-2</v>
      </c>
      <c r="Y54" s="14">
        <v>3.3902903557430125E-3</v>
      </c>
      <c r="Z54" s="14">
        <v>2.4590368533947769E-2</v>
      </c>
      <c r="AA54" s="14">
        <v>9.2695029089111562E-4</v>
      </c>
      <c r="AB54" s="14">
        <v>1.084334019612339E-2</v>
      </c>
      <c r="AC54" s="14">
        <v>0.1511850634975645</v>
      </c>
      <c r="AD54" s="14">
        <v>0.93026314854540337</v>
      </c>
      <c r="AE54" s="14">
        <v>0.85271630794878384</v>
      </c>
      <c r="AF54" s="14">
        <v>4.2824878814863203E-3</v>
      </c>
      <c r="AG54" s="14">
        <v>2.0955619118533362E-2</v>
      </c>
      <c r="AH54" s="14">
        <v>1.4022046997682065E-4</v>
      </c>
      <c r="AI54" s="15"/>
      <c r="AJ54" s="16">
        <v>43.841278248943269</v>
      </c>
      <c r="AK54" s="16">
        <v>47.828246229069016</v>
      </c>
      <c r="AL54" s="16">
        <v>8.3304755219877098</v>
      </c>
      <c r="AM54">
        <f t="shared" si="3"/>
        <v>0.13979870863345387</v>
      </c>
      <c r="AN54" s="21">
        <f t="shared" si="4"/>
        <v>2.191499559042609E-2</v>
      </c>
      <c r="AO54" s="21">
        <f t="shared" si="5"/>
        <v>1.084334019612339E-2</v>
      </c>
      <c r="AP54" s="21">
        <f t="shared" si="6"/>
        <v>0.85271630794878384</v>
      </c>
      <c r="AQ54" s="21">
        <f t="shared" si="7"/>
        <v>2.0955619118533362E-2</v>
      </c>
    </row>
    <row r="55" spans="1:43">
      <c r="A55" s="12" t="s">
        <v>53</v>
      </c>
      <c r="B55" s="12" t="s">
        <v>71</v>
      </c>
      <c r="C55" s="13" t="s">
        <v>28</v>
      </c>
      <c r="D55" s="12" t="s">
        <v>17</v>
      </c>
      <c r="E55" s="13" t="s">
        <v>73</v>
      </c>
      <c r="F55" s="14">
        <v>52.905999999999999</v>
      </c>
      <c r="G55" s="14">
        <v>0.26600000000000001</v>
      </c>
      <c r="H55" s="14">
        <v>2.008</v>
      </c>
      <c r="I55" s="14">
        <f t="shared" si="0"/>
        <v>5.8220001415780329</v>
      </c>
      <c r="J55" s="14">
        <v>16.5</v>
      </c>
      <c r="K55" s="14">
        <v>0.16300000000000001</v>
      </c>
      <c r="L55" s="14">
        <v>21.297000000000001</v>
      </c>
      <c r="M55" s="14">
        <v>0.35099999999999998</v>
      </c>
      <c r="N55" s="14" t="s">
        <v>103</v>
      </c>
      <c r="O55" s="14">
        <v>0.247</v>
      </c>
      <c r="P55" s="14" t="s">
        <v>103</v>
      </c>
      <c r="Q55" s="14">
        <v>1.2E-2</v>
      </c>
      <c r="R55" s="14">
        <f t="shared" si="1"/>
        <v>99.57200014157803</v>
      </c>
      <c r="S55" s="14">
        <v>0.92907832842925953</v>
      </c>
      <c r="T55" s="14">
        <v>4.9860077379639316</v>
      </c>
      <c r="U55" s="16">
        <f t="shared" si="2"/>
        <v>83.476566606839398</v>
      </c>
      <c r="V55" s="14"/>
      <c r="W55" s="14">
        <v>1.9452228025876035</v>
      </c>
      <c r="X55" s="14">
        <v>5.4777197412396506E-2</v>
      </c>
      <c r="Y55" s="14">
        <v>7.3577702141544247E-3</v>
      </c>
      <c r="Z55" s="14">
        <v>3.2235745101611035E-2</v>
      </c>
      <c r="AA55" s="14">
        <v>7.180194704783034E-3</v>
      </c>
      <c r="AB55" s="14">
        <v>2.5706015531598028E-2</v>
      </c>
      <c r="AC55" s="14">
        <v>0.1533152855274145</v>
      </c>
      <c r="AD55" s="14">
        <v>0.90439242068037395</v>
      </c>
      <c r="AE55" s="14">
        <v>0.83898846806416394</v>
      </c>
      <c r="AF55" s="14">
        <v>5.0761852380119014E-3</v>
      </c>
      <c r="AG55" s="14">
        <v>2.5021791325588377E-2</v>
      </c>
      <c r="AH55" s="14">
        <v>4.6905413058870242E-5</v>
      </c>
      <c r="AI55" s="15"/>
      <c r="AJ55" s="16">
        <v>43.642712878406563</v>
      </c>
      <c r="AK55" s="16">
        <v>47.044912114503653</v>
      </c>
      <c r="AL55" s="16">
        <v>9.3123750070897824</v>
      </c>
      <c r="AM55">
        <f t="shared" si="3"/>
        <v>0.14495052331338074</v>
      </c>
      <c r="AN55" s="21">
        <f t="shared" si="4"/>
        <v>5.4777197412396506E-2</v>
      </c>
      <c r="AO55" s="21">
        <f t="shared" si="5"/>
        <v>2.5706015531598028E-2</v>
      </c>
      <c r="AP55" s="21">
        <f t="shared" si="6"/>
        <v>0.83898846806416394</v>
      </c>
      <c r="AQ55" s="21">
        <f t="shared" si="7"/>
        <v>2.5021791325588377E-2</v>
      </c>
    </row>
    <row r="56" spans="1:43">
      <c r="A56" s="12" t="s">
        <v>53</v>
      </c>
      <c r="B56" s="12" t="s">
        <v>71</v>
      </c>
      <c r="C56" s="13" t="s">
        <v>28</v>
      </c>
      <c r="D56" s="12" t="s">
        <v>17</v>
      </c>
      <c r="E56" s="13" t="s">
        <v>73</v>
      </c>
      <c r="F56" s="14">
        <v>52.634</v>
      </c>
      <c r="G56" s="14">
        <v>0.27700000000000002</v>
      </c>
      <c r="H56" s="14">
        <v>2.0720000000000001</v>
      </c>
      <c r="I56" s="14">
        <f t="shared" si="0"/>
        <v>5.8090001714396884</v>
      </c>
      <c r="J56" s="14">
        <v>16.533999999999999</v>
      </c>
      <c r="K56" s="14">
        <v>0.153</v>
      </c>
      <c r="L56" s="14">
        <v>21.120999999999999</v>
      </c>
      <c r="M56" s="14">
        <v>0.36199999999999999</v>
      </c>
      <c r="N56" s="14" t="s">
        <v>103</v>
      </c>
      <c r="O56" s="14">
        <v>0.30299999999999999</v>
      </c>
      <c r="P56" s="14" t="s">
        <v>103</v>
      </c>
      <c r="Q56" s="14">
        <v>1.6E-2</v>
      </c>
      <c r="R56" s="14">
        <f t="shared" si="1"/>
        <v>99.281000171439686</v>
      </c>
      <c r="S56" s="14">
        <v>1.1250396296042091</v>
      </c>
      <c r="T56" s="14">
        <v>4.7966801599461117</v>
      </c>
      <c r="U56" s="16">
        <f t="shared" si="2"/>
        <v>83.53570792429592</v>
      </c>
      <c r="V56" s="14"/>
      <c r="W56" s="14">
        <v>1.9402773090880263</v>
      </c>
      <c r="X56" s="14">
        <v>5.9722690911973686E-2</v>
      </c>
      <c r="Y56" s="14">
        <v>7.68205402948217E-3</v>
      </c>
      <c r="Z56" s="14">
        <v>3.0298116189977103E-2</v>
      </c>
      <c r="AA56" s="14">
        <v>8.8311019958997854E-3</v>
      </c>
      <c r="AB56" s="14">
        <v>3.1209244878379932E-2</v>
      </c>
      <c r="AC56" s="14">
        <v>0.14787892106022127</v>
      </c>
      <c r="AD56" s="14">
        <v>0.90862337986649444</v>
      </c>
      <c r="AE56" s="14">
        <v>0.83422853611212389</v>
      </c>
      <c r="AF56" s="14">
        <v>4.7772095583020532E-3</v>
      </c>
      <c r="AG56" s="14">
        <v>2.5873361490131336E-2</v>
      </c>
      <c r="AH56" s="14">
        <v>9.4055882972307229E-5</v>
      </c>
      <c r="AI56" s="15"/>
      <c r="AJ56" s="16">
        <v>43.40554338613638</v>
      </c>
      <c r="AK56" s="16">
        <v>47.276363525344806</v>
      </c>
      <c r="AL56" s="16">
        <v>9.3180930885188111</v>
      </c>
      <c r="AM56">
        <f t="shared" si="3"/>
        <v>0.13997027827625991</v>
      </c>
      <c r="AN56" s="21">
        <f t="shared" si="4"/>
        <v>5.9722690911973686E-2</v>
      </c>
      <c r="AO56" s="21">
        <f t="shared" si="5"/>
        <v>3.1209244878379932E-2</v>
      </c>
      <c r="AP56" s="21">
        <f t="shared" si="6"/>
        <v>0.83422853611212389</v>
      </c>
      <c r="AQ56" s="21">
        <f t="shared" si="7"/>
        <v>2.5873361490131336E-2</v>
      </c>
    </row>
    <row r="57" spans="1:43">
      <c r="A57" s="12" t="s">
        <v>53</v>
      </c>
      <c r="B57" s="12" t="s">
        <v>71</v>
      </c>
      <c r="C57" s="13" t="s">
        <v>28</v>
      </c>
      <c r="D57" s="12" t="s">
        <v>17</v>
      </c>
      <c r="E57" s="13" t="s">
        <v>73</v>
      </c>
      <c r="F57" s="14">
        <v>53.222000000000001</v>
      </c>
      <c r="G57" s="14">
        <v>0.253</v>
      </c>
      <c r="H57" s="14">
        <v>1.921</v>
      </c>
      <c r="I57" s="14">
        <f t="shared" si="0"/>
        <v>5.7860001503539529</v>
      </c>
      <c r="J57" s="14">
        <v>16.599</v>
      </c>
      <c r="K57" s="14">
        <v>0.157</v>
      </c>
      <c r="L57" s="14">
        <v>21.507999999999999</v>
      </c>
      <c r="M57" s="14">
        <v>0.35399999999999998</v>
      </c>
      <c r="N57" s="14" t="s">
        <v>103</v>
      </c>
      <c r="O57" s="14">
        <v>0.247</v>
      </c>
      <c r="P57" s="14" t="s">
        <v>103</v>
      </c>
      <c r="Q57" s="14">
        <v>1.2E-2</v>
      </c>
      <c r="R57" s="14">
        <f t="shared" si="1"/>
        <v>100.05900015035395</v>
      </c>
      <c r="S57" s="14">
        <v>0.98666859528142503</v>
      </c>
      <c r="T57" s="14">
        <v>4.8981875458619388</v>
      </c>
      <c r="U57" s="16">
        <f t="shared" si="2"/>
        <v>83.643947846945338</v>
      </c>
      <c r="V57" s="14"/>
      <c r="W57" s="14">
        <v>1.9471316627396806</v>
      </c>
      <c r="X57" s="14">
        <v>5.2868337260319365E-2</v>
      </c>
      <c r="Y57" s="14">
        <v>6.9634555733397042E-3</v>
      </c>
      <c r="Z57" s="14">
        <v>2.9961577778703563E-2</v>
      </c>
      <c r="AA57" s="14">
        <v>7.1445671959810483E-3</v>
      </c>
      <c r="AB57" s="14">
        <v>2.7163982689234336E-2</v>
      </c>
      <c r="AC57" s="14">
        <v>0.14986755489209005</v>
      </c>
      <c r="AD57" s="14">
        <v>0.90530433266430965</v>
      </c>
      <c r="AE57" s="14">
        <v>0.84309651177771272</v>
      </c>
      <c r="AF57" s="14">
        <v>4.8650713496720495E-3</v>
      </c>
      <c r="AG57" s="14">
        <v>2.5110435650422133E-2</v>
      </c>
      <c r="AH57" s="14">
        <v>1.4001801729601084E-4</v>
      </c>
      <c r="AI57" s="15"/>
      <c r="AJ57" s="16">
        <v>43.787386129433536</v>
      </c>
      <c r="AK57" s="16">
        <v>47.018235546291571</v>
      </c>
      <c r="AL57" s="16">
        <v>9.1943783242748953</v>
      </c>
      <c r="AM57">
        <f t="shared" si="3"/>
        <v>0.14203141370564568</v>
      </c>
      <c r="AN57" s="21">
        <f t="shared" si="4"/>
        <v>5.2868337260319365E-2</v>
      </c>
      <c r="AO57" s="21">
        <f t="shared" si="5"/>
        <v>2.7163982689234336E-2</v>
      </c>
      <c r="AP57" s="21">
        <f t="shared" si="6"/>
        <v>0.84309651177771272</v>
      </c>
      <c r="AQ57" s="21">
        <f t="shared" si="7"/>
        <v>2.5110435650422133E-2</v>
      </c>
    </row>
    <row r="58" spans="1:43">
      <c r="A58" s="12" t="s">
        <v>53</v>
      </c>
      <c r="B58" s="12" t="s">
        <v>71</v>
      </c>
      <c r="C58" s="13" t="s">
        <v>28</v>
      </c>
      <c r="D58" s="12" t="s">
        <v>17</v>
      </c>
      <c r="E58" s="13" t="s">
        <v>73</v>
      </c>
      <c r="F58" s="14">
        <v>53.207999999999998</v>
      </c>
      <c r="G58" s="14">
        <v>0.23499999999999999</v>
      </c>
      <c r="H58" s="14">
        <v>1.81</v>
      </c>
      <c r="I58" s="14">
        <f t="shared" si="0"/>
        <v>5.8010001057236069</v>
      </c>
      <c r="J58" s="14">
        <v>16.629000000000001</v>
      </c>
      <c r="K58" s="14">
        <v>0.151</v>
      </c>
      <c r="L58" s="14">
        <v>21.285</v>
      </c>
      <c r="M58" s="14">
        <v>0.33800000000000002</v>
      </c>
      <c r="N58" s="14" t="s">
        <v>103</v>
      </c>
      <c r="O58" s="14">
        <v>0.16</v>
      </c>
      <c r="P58" s="14" t="s">
        <v>103</v>
      </c>
      <c r="Q58" s="14">
        <v>1.2999999999999999E-2</v>
      </c>
      <c r="R58" s="14">
        <f t="shared" si="1"/>
        <v>99.630000105723596</v>
      </c>
      <c r="S58" s="14">
        <v>0.69379061831584365</v>
      </c>
      <c r="T58" s="14">
        <v>5.1767215396834807</v>
      </c>
      <c r="U58" s="16">
        <f t="shared" si="2"/>
        <v>83.633227505416002</v>
      </c>
      <c r="V58" s="14"/>
      <c r="W58" s="14">
        <v>1.9545732581234994</v>
      </c>
      <c r="X58" s="14">
        <v>4.5426741876500643E-2</v>
      </c>
      <c r="Y58" s="14">
        <v>6.4944599008415118E-3</v>
      </c>
      <c r="Z58" s="14">
        <v>3.2935944416413399E-2</v>
      </c>
      <c r="AA58" s="14">
        <v>4.6469697351423133E-3</v>
      </c>
      <c r="AB58" s="14">
        <v>1.9178800961771693E-2</v>
      </c>
      <c r="AC58" s="14">
        <v>0.1590369015675592</v>
      </c>
      <c r="AD58" s="14">
        <v>0.91064623554517521</v>
      </c>
      <c r="AE58" s="14">
        <v>0.83776422076300061</v>
      </c>
      <c r="AF58" s="14">
        <v>4.6982638011400504E-3</v>
      </c>
      <c r="AG58" s="14">
        <v>2.4073463363651723E-2</v>
      </c>
      <c r="AH58" s="14">
        <v>1.4059012368469222E-4</v>
      </c>
      <c r="AI58" s="15"/>
      <c r="AJ58" s="16">
        <v>43.483486244601458</v>
      </c>
      <c r="AK58" s="16">
        <v>47.266369314462302</v>
      </c>
      <c r="AL58" s="16">
        <v>9.2501444409362321</v>
      </c>
      <c r="AM58">
        <f t="shared" si="3"/>
        <v>0.14867664642898659</v>
      </c>
      <c r="AN58" s="21">
        <f t="shared" si="4"/>
        <v>4.5426741876500643E-2</v>
      </c>
      <c r="AO58" s="21">
        <f t="shared" si="5"/>
        <v>1.9178800961771693E-2</v>
      </c>
      <c r="AP58" s="21">
        <f t="shared" si="6"/>
        <v>0.83776422076300061</v>
      </c>
      <c r="AQ58" s="21">
        <f t="shared" si="7"/>
        <v>2.4073463363651723E-2</v>
      </c>
    </row>
    <row r="59" spans="1:43">
      <c r="A59" s="12" t="s">
        <v>53</v>
      </c>
      <c r="B59" s="12" t="s">
        <v>71</v>
      </c>
      <c r="C59" s="13" t="s">
        <v>28</v>
      </c>
      <c r="D59" s="12" t="s">
        <v>17</v>
      </c>
      <c r="E59" s="13" t="s">
        <v>73</v>
      </c>
      <c r="F59" s="14">
        <v>53.89</v>
      </c>
      <c r="G59" s="14">
        <v>0.16700000000000001</v>
      </c>
      <c r="H59" s="14">
        <v>1.44</v>
      </c>
      <c r="I59" s="14">
        <f t="shared" si="0"/>
        <v>4.51</v>
      </c>
      <c r="J59" s="14">
        <v>16.367999999999999</v>
      </c>
      <c r="K59" s="14">
        <v>0.14499999999999999</v>
      </c>
      <c r="L59" s="14">
        <v>22.940999999999999</v>
      </c>
      <c r="M59" s="14">
        <v>0.28499999999999998</v>
      </c>
      <c r="N59" s="14" t="s">
        <v>103</v>
      </c>
      <c r="O59" s="14">
        <v>0.23799999999999999</v>
      </c>
      <c r="P59" s="14" t="s">
        <v>103</v>
      </c>
      <c r="Q59" s="14">
        <v>0.01</v>
      </c>
      <c r="R59" s="14">
        <f t="shared" si="1"/>
        <v>99.994</v>
      </c>
      <c r="S59" s="14">
        <v>0</v>
      </c>
      <c r="T59" s="14">
        <v>4.51</v>
      </c>
      <c r="U59" s="16">
        <f t="shared" si="2"/>
        <v>86.612247305823985</v>
      </c>
      <c r="V59" s="14"/>
      <c r="W59" s="14">
        <v>1.9715163775376481</v>
      </c>
      <c r="X59" s="14">
        <v>2.8483622462351921E-2</v>
      </c>
      <c r="Y59" s="14">
        <v>4.5963049637686524E-3</v>
      </c>
      <c r="Z59" s="14">
        <v>3.360477067021999E-2</v>
      </c>
      <c r="AA59" s="14">
        <v>6.8840498441923598E-3</v>
      </c>
      <c r="AB59" s="14">
        <v>0</v>
      </c>
      <c r="AC59" s="14">
        <v>0.13798657375542228</v>
      </c>
      <c r="AD59" s="14">
        <v>0.89268115664651282</v>
      </c>
      <c r="AE59" s="14">
        <v>0.89924428569712789</v>
      </c>
      <c r="AF59" s="14">
        <v>4.4930954104849445E-3</v>
      </c>
      <c r="AG59" s="14">
        <v>2.0215473712701271E-2</v>
      </c>
      <c r="AH59" s="14">
        <v>0</v>
      </c>
      <c r="AI59" s="15"/>
      <c r="AJ59" s="16">
        <v>46.595092325233203</v>
      </c>
      <c r="AK59" s="16">
        <v>46.255018322073148</v>
      </c>
      <c r="AL59" s="16">
        <v>7.1498893526936511</v>
      </c>
      <c r="AM59">
        <f t="shared" si="3"/>
        <v>0.13388075485938702</v>
      </c>
      <c r="AN59" s="21">
        <f t="shared" si="4"/>
        <v>2.8483622462351921E-2</v>
      </c>
      <c r="AO59" s="21">
        <f t="shared" si="5"/>
        <v>0</v>
      </c>
      <c r="AP59" s="21">
        <f t="shared" si="6"/>
        <v>0.89924428569712789</v>
      </c>
      <c r="AQ59" s="21">
        <f t="shared" si="7"/>
        <v>2.0215473712701271E-2</v>
      </c>
    </row>
    <row r="60" spans="1:43">
      <c r="A60" s="12" t="s">
        <v>53</v>
      </c>
      <c r="B60" s="12" t="s">
        <v>71</v>
      </c>
      <c r="C60" s="13" t="s">
        <v>28</v>
      </c>
      <c r="D60" s="12" t="s">
        <v>17</v>
      </c>
      <c r="E60" s="13" t="s">
        <v>73</v>
      </c>
      <c r="F60" s="14">
        <v>53.210999999999999</v>
      </c>
      <c r="G60" s="14">
        <v>0.24199999999999999</v>
      </c>
      <c r="H60" s="14">
        <v>1.907</v>
      </c>
      <c r="I60" s="14">
        <f t="shared" si="0"/>
        <v>5.6680001168238867</v>
      </c>
      <c r="J60" s="14">
        <v>16.462</v>
      </c>
      <c r="K60" s="14">
        <v>0.14899999999999999</v>
      </c>
      <c r="L60" s="14">
        <v>21.634</v>
      </c>
      <c r="M60" s="14">
        <v>0.35099999999999998</v>
      </c>
      <c r="N60" s="14" t="s">
        <v>103</v>
      </c>
      <c r="O60" s="14">
        <v>0.191</v>
      </c>
      <c r="P60" s="14" t="s">
        <v>103</v>
      </c>
      <c r="Q60" s="14">
        <v>1.2E-2</v>
      </c>
      <c r="R60" s="14">
        <f t="shared" si="1"/>
        <v>99.827000116823896</v>
      </c>
      <c r="S60" s="14">
        <v>0.76663404966399828</v>
      </c>
      <c r="T60" s="14">
        <v>4.9781764256884449</v>
      </c>
      <c r="U60" s="16">
        <f t="shared" si="2"/>
        <v>83.811759128846688</v>
      </c>
      <c r="V60" s="14"/>
      <c r="W60" s="14">
        <v>1.9513653120032692</v>
      </c>
      <c r="X60" s="14">
        <v>4.8634687996730763E-2</v>
      </c>
      <c r="Y60" s="14">
        <v>6.6765589119651561E-3</v>
      </c>
      <c r="Z60" s="14">
        <v>3.3787393027320173E-2</v>
      </c>
      <c r="AA60" s="14">
        <v>5.5379033335143822E-3</v>
      </c>
      <c r="AB60" s="14">
        <v>2.1156473366071876E-2</v>
      </c>
      <c r="AC60" s="14">
        <v>0.15267767134052299</v>
      </c>
      <c r="AD60" s="14">
        <v>0.89997055958727379</v>
      </c>
      <c r="AE60" s="14">
        <v>0.85005518652422463</v>
      </c>
      <c r="AF60" s="14">
        <v>4.6281652947745503E-3</v>
      </c>
      <c r="AG60" s="14">
        <v>2.4956928422300986E-2</v>
      </c>
      <c r="AH60" s="14">
        <v>1.4035146657924099E-4</v>
      </c>
      <c r="AI60" s="15"/>
      <c r="AJ60" s="16">
        <v>44.184880124651436</v>
      </c>
      <c r="AK60" s="16">
        <v>46.7794231733047</v>
      </c>
      <c r="AL60" s="16">
        <v>9.0356967020438486</v>
      </c>
      <c r="AM60">
        <f t="shared" si="3"/>
        <v>0.14504149330679439</v>
      </c>
      <c r="AN60" s="21">
        <f t="shared" si="4"/>
        <v>4.8634687996730763E-2</v>
      </c>
      <c r="AO60" s="21">
        <f t="shared" si="5"/>
        <v>2.1156473366071876E-2</v>
      </c>
      <c r="AP60" s="21">
        <f t="shared" si="6"/>
        <v>0.85005518652422463</v>
      </c>
      <c r="AQ60" s="21">
        <f t="shared" si="7"/>
        <v>2.4956928422300986E-2</v>
      </c>
    </row>
    <row r="61" spans="1:43">
      <c r="A61" s="12" t="s">
        <v>53</v>
      </c>
      <c r="B61" s="12" t="s">
        <v>71</v>
      </c>
      <c r="C61" s="13" t="s">
        <v>28</v>
      </c>
      <c r="D61" s="12" t="s">
        <v>17</v>
      </c>
      <c r="E61" s="13" t="s">
        <v>73</v>
      </c>
      <c r="F61" s="14">
        <v>52.820999999999998</v>
      </c>
      <c r="G61" s="14">
        <v>0.23899999999999999</v>
      </c>
      <c r="H61" s="14">
        <v>2.0129999999999999</v>
      </c>
      <c r="I61" s="14">
        <f t="shared" si="0"/>
        <v>5.748000185621172</v>
      </c>
      <c r="J61" s="14">
        <v>16.516999999999999</v>
      </c>
      <c r="K61" s="14">
        <v>0.157</v>
      </c>
      <c r="L61" s="14">
        <v>21.356999999999999</v>
      </c>
      <c r="M61" s="14">
        <v>0.37</v>
      </c>
      <c r="N61" s="14">
        <v>5.0000000000000001E-3</v>
      </c>
      <c r="O61" s="14">
        <v>0.33100000000000002</v>
      </c>
      <c r="P61" s="14" t="s">
        <v>103</v>
      </c>
      <c r="Q61" s="14">
        <v>1.9E-2</v>
      </c>
      <c r="R61" s="14">
        <f t="shared" si="1"/>
        <v>99.577000185621174</v>
      </c>
      <c r="S61" s="14">
        <v>1.2181028582225104</v>
      </c>
      <c r="T61" s="14">
        <v>4.6519411073556531</v>
      </c>
      <c r="U61" s="16">
        <f t="shared" si="2"/>
        <v>83.666330146280913</v>
      </c>
      <c r="V61" s="14"/>
      <c r="W61" s="14">
        <v>1.9415047594462493</v>
      </c>
      <c r="X61" s="14">
        <v>5.849524055375066E-2</v>
      </c>
      <c r="Y61" s="14">
        <v>6.6089109653584494E-3</v>
      </c>
      <c r="Z61" s="14">
        <v>2.8707741802442094E-2</v>
      </c>
      <c r="AA61" s="14">
        <v>9.6191052771086877E-3</v>
      </c>
      <c r="AB61" s="14">
        <v>3.3692544779650932E-2</v>
      </c>
      <c r="AC61" s="14">
        <v>0.14299937268310395</v>
      </c>
      <c r="AD61" s="14">
        <v>0.90504787895350391</v>
      </c>
      <c r="AE61" s="14">
        <v>0.8410953355467059</v>
      </c>
      <c r="AF61" s="14">
        <v>4.8878393804369421E-3</v>
      </c>
      <c r="AG61" s="14">
        <v>2.636819621513091E-2</v>
      </c>
      <c r="AH61" s="14">
        <v>2.3445547856020538E-4</v>
      </c>
      <c r="AI61" s="15"/>
      <c r="AJ61" s="16">
        <v>43.742457247910643</v>
      </c>
      <c r="AK61" s="16">
        <v>47.068407681399478</v>
      </c>
      <c r="AL61" s="16">
        <v>9.1891350706898844</v>
      </c>
      <c r="AM61">
        <f t="shared" si="3"/>
        <v>0.13644363120059635</v>
      </c>
      <c r="AN61" s="21">
        <f t="shared" si="4"/>
        <v>5.849524055375066E-2</v>
      </c>
      <c r="AO61" s="21">
        <f t="shared" si="5"/>
        <v>3.3692544779650932E-2</v>
      </c>
      <c r="AP61" s="21">
        <f t="shared" si="6"/>
        <v>0.8410953355467059</v>
      </c>
      <c r="AQ61" s="21">
        <f t="shared" si="7"/>
        <v>2.636819621513091E-2</v>
      </c>
    </row>
    <row r="62" spans="1:43">
      <c r="A62" s="12" t="s">
        <v>54</v>
      </c>
      <c r="B62" s="12" t="s">
        <v>71</v>
      </c>
      <c r="C62" s="13" t="s">
        <v>28</v>
      </c>
      <c r="D62" s="12" t="s">
        <v>17</v>
      </c>
      <c r="E62" s="13" t="s">
        <v>73</v>
      </c>
      <c r="F62" s="14">
        <v>53.41</v>
      </c>
      <c r="G62" s="14">
        <v>0.221</v>
      </c>
      <c r="H62" s="14">
        <v>1.7909999999999999</v>
      </c>
      <c r="I62" s="14">
        <f t="shared" si="0"/>
        <v>5.2370001654487428</v>
      </c>
      <c r="J62" s="14">
        <v>16.792000000000002</v>
      </c>
      <c r="K62" s="14">
        <v>0.161</v>
      </c>
      <c r="L62" s="14">
        <v>21.835000000000001</v>
      </c>
      <c r="M62" s="14">
        <v>0.36799999999999999</v>
      </c>
      <c r="N62" s="14" t="s">
        <v>103</v>
      </c>
      <c r="O62" s="14">
        <v>0.316</v>
      </c>
      <c r="P62" s="14" t="s">
        <v>103</v>
      </c>
      <c r="Q62" s="14">
        <v>0.03</v>
      </c>
      <c r="R62" s="14">
        <f t="shared" si="1"/>
        <v>100.16100016544874</v>
      </c>
      <c r="S62" s="14">
        <v>1.0857252164206381</v>
      </c>
      <c r="T62" s="14">
        <v>4.2600555897696868</v>
      </c>
      <c r="U62" s="16">
        <f t="shared" si="2"/>
        <v>85.109605965312525</v>
      </c>
      <c r="V62" s="14"/>
      <c r="W62" s="14">
        <v>1.9489366053588673</v>
      </c>
      <c r="X62" s="14">
        <v>5.1063394641132742E-2</v>
      </c>
      <c r="Y62" s="14">
        <v>6.0669102180885125E-3</v>
      </c>
      <c r="Z62" s="14">
        <v>2.596067180544144E-2</v>
      </c>
      <c r="AA62" s="14">
        <v>9.1166873434276579E-3</v>
      </c>
      <c r="AB62" s="14">
        <v>2.9813507352548403E-2</v>
      </c>
      <c r="AC62" s="14">
        <v>0.13000452975407448</v>
      </c>
      <c r="AD62" s="14">
        <v>0.91345278840971567</v>
      </c>
      <c r="AE62" s="14">
        <v>0.85369250251208939</v>
      </c>
      <c r="AF62" s="14">
        <v>4.9760695736397083E-3</v>
      </c>
      <c r="AG62" s="14">
        <v>2.5543860089256569E-2</v>
      </c>
      <c r="AH62" s="14">
        <v>0</v>
      </c>
      <c r="AI62" s="15"/>
      <c r="AJ62" s="16">
        <v>44.302477898504932</v>
      </c>
      <c r="AK62" s="16">
        <v>47.40374531903079</v>
      </c>
      <c r="AL62" s="16">
        <v>8.2937767824642865</v>
      </c>
      <c r="AM62">
        <f t="shared" si="3"/>
        <v>0.12459017488405581</v>
      </c>
      <c r="AN62" s="21">
        <f t="shared" si="4"/>
        <v>5.1063394641132742E-2</v>
      </c>
      <c r="AO62" s="21">
        <f t="shared" si="5"/>
        <v>2.9813507352548403E-2</v>
      </c>
      <c r="AP62" s="21">
        <f t="shared" si="6"/>
        <v>0.85369250251208939</v>
      </c>
      <c r="AQ62" s="21">
        <f t="shared" si="7"/>
        <v>2.5543860089256569E-2</v>
      </c>
    </row>
    <row r="63" spans="1:43">
      <c r="A63" s="12" t="s">
        <v>54</v>
      </c>
      <c r="B63" s="12" t="s">
        <v>71</v>
      </c>
      <c r="C63" s="13" t="s">
        <v>28</v>
      </c>
      <c r="D63" s="12" t="s">
        <v>17</v>
      </c>
      <c r="E63" s="13" t="s">
        <v>73</v>
      </c>
      <c r="F63" s="14">
        <v>54.023000000000003</v>
      </c>
      <c r="G63" s="14">
        <v>0.11700000000000001</v>
      </c>
      <c r="H63" s="14">
        <v>1.0069999999999999</v>
      </c>
      <c r="I63" s="14">
        <f t="shared" si="0"/>
        <v>5.0040002002856703</v>
      </c>
      <c r="J63" s="14">
        <v>17.34</v>
      </c>
      <c r="K63" s="14">
        <v>0.14599999999999999</v>
      </c>
      <c r="L63" s="14">
        <v>22.207999999999998</v>
      </c>
      <c r="M63" s="14">
        <v>0.29299999999999998</v>
      </c>
      <c r="N63" s="14" t="s">
        <v>103</v>
      </c>
      <c r="O63" s="14">
        <v>0.11</v>
      </c>
      <c r="P63" s="14" t="s">
        <v>103</v>
      </c>
      <c r="Q63" s="14">
        <v>1.7000000000000001E-2</v>
      </c>
      <c r="R63" s="14">
        <f t="shared" si="1"/>
        <v>100.26500020028567</v>
      </c>
      <c r="S63" s="14">
        <v>1.3143357894631091</v>
      </c>
      <c r="T63" s="14">
        <v>3.8213499304780227</v>
      </c>
      <c r="U63" s="16">
        <f t="shared" si="2"/>
        <v>86.066787336386824</v>
      </c>
      <c r="V63" s="14"/>
      <c r="W63" s="14">
        <v>1.9659061538934213</v>
      </c>
      <c r="X63" s="14">
        <v>3.4093846106578729E-2</v>
      </c>
      <c r="Y63" s="14">
        <v>3.2030971114490763E-3</v>
      </c>
      <c r="Z63" s="14">
        <v>9.0947689549769617E-3</v>
      </c>
      <c r="AA63" s="14">
        <v>3.1648389377800399E-3</v>
      </c>
      <c r="AB63" s="14">
        <v>3.5992203013304649E-2</v>
      </c>
      <c r="AC63" s="14">
        <v>0.11629712459090744</v>
      </c>
      <c r="AD63" s="14">
        <v>0.94067959417234359</v>
      </c>
      <c r="AE63" s="14">
        <v>0.86589786634668064</v>
      </c>
      <c r="AF63" s="14">
        <v>4.5001021622800633E-3</v>
      </c>
      <c r="AG63" s="14">
        <v>2.0451941959383015E-2</v>
      </c>
      <c r="AH63" s="14">
        <v>0</v>
      </c>
      <c r="AI63" s="15"/>
      <c r="AJ63" s="16">
        <v>44.204019977095314</v>
      </c>
      <c r="AK63" s="16">
        <v>48.021621473994969</v>
      </c>
      <c r="AL63" s="16">
        <v>7.7743585489097207</v>
      </c>
      <c r="AM63">
        <f t="shared" si="3"/>
        <v>0.11002808531770175</v>
      </c>
      <c r="AN63" s="21">
        <f t="shared" si="4"/>
        <v>3.4093846106578729E-2</v>
      </c>
      <c r="AO63" s="21">
        <f t="shared" si="5"/>
        <v>3.5992203013304649E-2</v>
      </c>
      <c r="AP63" s="21">
        <f t="shared" si="6"/>
        <v>0.86589786634668064</v>
      </c>
      <c r="AQ63" s="21">
        <f t="shared" si="7"/>
        <v>2.0451941959383015E-2</v>
      </c>
    </row>
    <row r="64" spans="1:43">
      <c r="A64" s="12" t="s">
        <v>54</v>
      </c>
      <c r="B64" s="12" t="s">
        <v>71</v>
      </c>
      <c r="C64" s="13" t="s">
        <v>28</v>
      </c>
      <c r="D64" s="12" t="s">
        <v>17</v>
      </c>
      <c r="E64" s="13" t="s">
        <v>73</v>
      </c>
      <c r="F64" s="14">
        <v>53.252000000000002</v>
      </c>
      <c r="G64" s="14">
        <v>0.23499999999999999</v>
      </c>
      <c r="H64" s="14">
        <v>1.9319999999999999</v>
      </c>
      <c r="I64" s="14">
        <f t="shared" si="0"/>
        <v>5.3590001809535481</v>
      </c>
      <c r="J64" s="14">
        <v>16.818000000000001</v>
      </c>
      <c r="K64" s="14">
        <v>0.156</v>
      </c>
      <c r="L64" s="14">
        <v>21.686</v>
      </c>
      <c r="M64" s="14">
        <v>0.35499999999999998</v>
      </c>
      <c r="N64" s="14" t="s">
        <v>103</v>
      </c>
      <c r="O64" s="14">
        <v>0.38700000000000001</v>
      </c>
      <c r="P64" s="14" t="s">
        <v>103</v>
      </c>
      <c r="Q64" s="14">
        <v>2.1000000000000001E-2</v>
      </c>
      <c r="R64" s="14">
        <f t="shared" si="1"/>
        <v>100.20100018095357</v>
      </c>
      <c r="S64" s="14">
        <v>1.1874724891835218</v>
      </c>
      <c r="T64" s="14">
        <v>4.2905025633883156</v>
      </c>
      <c r="U64" s="16">
        <f t="shared" si="2"/>
        <v>84.835310403543247</v>
      </c>
      <c r="V64" s="14"/>
      <c r="W64" s="14">
        <v>1.9426926729297829</v>
      </c>
      <c r="X64" s="14">
        <v>5.7307327070217129E-2</v>
      </c>
      <c r="Y64" s="14">
        <v>6.4496507888384342E-3</v>
      </c>
      <c r="Z64" s="14">
        <v>2.5760150642005E-2</v>
      </c>
      <c r="AA64" s="14">
        <v>1.1162307632243474E-2</v>
      </c>
      <c r="AB64" s="14">
        <v>3.2599410532904972E-2</v>
      </c>
      <c r="AC64" s="14">
        <v>0.13090144127992698</v>
      </c>
      <c r="AD64" s="14">
        <v>0.9146418576838613</v>
      </c>
      <c r="AE64" s="14">
        <v>0.84765820190435248</v>
      </c>
      <c r="AF64" s="14">
        <v>4.8203459745925206E-3</v>
      </c>
      <c r="AG64" s="14">
        <v>2.4598964352413225E-2</v>
      </c>
      <c r="AH64" s="14">
        <v>4.5593208277746262E-5</v>
      </c>
      <c r="AI64" s="15"/>
      <c r="AJ64" s="16">
        <v>44.015879153763088</v>
      </c>
      <c r="AK64" s="16">
        <v>47.49410244169254</v>
      </c>
      <c r="AL64" s="16">
        <v>8.490018404544367</v>
      </c>
      <c r="AM64">
        <f t="shared" si="3"/>
        <v>0.125199445503271</v>
      </c>
      <c r="AN64" s="21">
        <f t="shared" si="4"/>
        <v>5.7307327070217129E-2</v>
      </c>
      <c r="AO64" s="21">
        <f t="shared" si="5"/>
        <v>3.2599410532904972E-2</v>
      </c>
      <c r="AP64" s="21">
        <f t="shared" si="6"/>
        <v>0.84765820190435248</v>
      </c>
      <c r="AQ64" s="21">
        <f t="shared" si="7"/>
        <v>2.4598964352413225E-2</v>
      </c>
    </row>
    <row r="65" spans="1:43">
      <c r="A65" s="12" t="s">
        <v>54</v>
      </c>
      <c r="B65" s="12" t="s">
        <v>71</v>
      </c>
      <c r="C65" s="13" t="s">
        <v>28</v>
      </c>
      <c r="D65" s="12" t="s">
        <v>17</v>
      </c>
      <c r="E65" s="13" t="s">
        <v>73</v>
      </c>
      <c r="F65" s="14">
        <v>53.292000000000002</v>
      </c>
      <c r="G65" s="14">
        <v>0.161</v>
      </c>
      <c r="H65" s="14">
        <v>1.738</v>
      </c>
      <c r="I65" s="14">
        <f t="shared" si="0"/>
        <v>5.1690001450408714</v>
      </c>
      <c r="J65" s="14">
        <v>16.87</v>
      </c>
      <c r="K65" s="14">
        <v>0.14599999999999999</v>
      </c>
      <c r="L65" s="14">
        <v>21.573</v>
      </c>
      <c r="M65" s="14">
        <v>0.36099999999999999</v>
      </c>
      <c r="N65" s="14" t="s">
        <v>103</v>
      </c>
      <c r="O65" s="14">
        <v>0.32800000000000001</v>
      </c>
      <c r="P65" s="14" t="s">
        <v>103</v>
      </c>
      <c r="Q65" s="14">
        <v>2.3E-2</v>
      </c>
      <c r="R65" s="14">
        <f t="shared" si="1"/>
        <v>99.661000145040887</v>
      </c>
      <c r="S65" s="14">
        <v>0.95180253071827214</v>
      </c>
      <c r="T65" s="14">
        <v>4.3125603152943341</v>
      </c>
      <c r="U65" s="16">
        <f t="shared" si="2"/>
        <v>85.332578309771947</v>
      </c>
      <c r="V65" s="14"/>
      <c r="W65" s="14">
        <v>1.952949493001046</v>
      </c>
      <c r="X65" s="14">
        <v>4.7050506998953967E-2</v>
      </c>
      <c r="Y65" s="14">
        <v>4.4386921810892028E-3</v>
      </c>
      <c r="Z65" s="14">
        <v>2.8013974191533633E-2</v>
      </c>
      <c r="AA65" s="14">
        <v>9.5033709104176134E-3</v>
      </c>
      <c r="AB65" s="14">
        <v>2.6247857473461058E-2</v>
      </c>
      <c r="AC65" s="14">
        <v>0.13216980777864359</v>
      </c>
      <c r="AD65" s="14">
        <v>0.92162154893802295</v>
      </c>
      <c r="AE65" s="14">
        <v>0.84705707122689489</v>
      </c>
      <c r="AF65" s="14">
        <v>4.5317639617745266E-3</v>
      </c>
      <c r="AG65" s="14">
        <v>2.5177265390458711E-2</v>
      </c>
      <c r="AH65" s="14">
        <v>0</v>
      </c>
      <c r="AI65" s="15"/>
      <c r="AJ65" s="16">
        <v>43.955098540579272</v>
      </c>
      <c r="AK65" s="16">
        <v>47.824364351290555</v>
      </c>
      <c r="AL65" s="16">
        <v>8.2205371081301823</v>
      </c>
      <c r="AM65">
        <f t="shared" si="3"/>
        <v>0.12542312758234186</v>
      </c>
      <c r="AN65" s="21">
        <f t="shared" si="4"/>
        <v>4.7050506998953967E-2</v>
      </c>
      <c r="AO65" s="21">
        <f t="shared" si="5"/>
        <v>2.6247857473461058E-2</v>
      </c>
      <c r="AP65" s="21">
        <f t="shared" si="6"/>
        <v>0.84705707122689489</v>
      </c>
      <c r="AQ65" s="21">
        <f t="shared" si="7"/>
        <v>2.5177265390458711E-2</v>
      </c>
    </row>
    <row r="66" spans="1:43">
      <c r="A66" s="12" t="s">
        <v>54</v>
      </c>
      <c r="B66" s="12" t="s">
        <v>71</v>
      </c>
      <c r="C66" s="13" t="s">
        <v>28</v>
      </c>
      <c r="D66" s="12" t="s">
        <v>17</v>
      </c>
      <c r="E66" s="13" t="s">
        <v>73</v>
      </c>
      <c r="F66" s="14">
        <v>53.103999999999999</v>
      </c>
      <c r="G66" s="14">
        <v>0.186</v>
      </c>
      <c r="H66" s="14">
        <v>1.7709999999999999</v>
      </c>
      <c r="I66" s="14">
        <f t="shared" si="0"/>
        <v>5.1810001898120603</v>
      </c>
      <c r="J66" s="14">
        <v>16.751000000000001</v>
      </c>
      <c r="K66" s="14">
        <v>0.152</v>
      </c>
      <c r="L66" s="14">
        <v>21.756</v>
      </c>
      <c r="M66" s="14">
        <v>0.36699999999999999</v>
      </c>
      <c r="N66" s="14" t="s">
        <v>103</v>
      </c>
      <c r="O66" s="14">
        <v>0.34599999999999997</v>
      </c>
      <c r="P66" s="14" t="s">
        <v>103</v>
      </c>
      <c r="Q66" s="14">
        <v>1.4E-2</v>
      </c>
      <c r="R66" s="14">
        <f t="shared" si="1"/>
        <v>99.62800018981207</v>
      </c>
      <c r="S66" s="14">
        <v>1.2456047588869046</v>
      </c>
      <c r="T66" s="14">
        <v>4.0601946726975662</v>
      </c>
      <c r="U66" s="16">
        <f t="shared" si="2"/>
        <v>85.214563751629697</v>
      </c>
      <c r="V66" s="14"/>
      <c r="W66" s="14">
        <v>1.9473922790999514</v>
      </c>
      <c r="X66" s="14">
        <v>5.2607720900048616E-2</v>
      </c>
      <c r="Y66" s="14">
        <v>5.1314406776486673E-3</v>
      </c>
      <c r="Z66" s="14">
        <v>2.3934400126319769E-2</v>
      </c>
      <c r="AA66" s="14">
        <v>1.0031760406178009E-2</v>
      </c>
      <c r="AB66" s="14">
        <v>3.4373557270387163E-2</v>
      </c>
      <c r="AC66" s="14">
        <v>0.12452058418279761</v>
      </c>
      <c r="AD66" s="14">
        <v>0.91574697542785877</v>
      </c>
      <c r="AE66" s="14">
        <v>0.85482732307047915</v>
      </c>
      <c r="AF66" s="14">
        <v>4.7212307796417096E-3</v>
      </c>
      <c r="AG66" s="14">
        <v>2.5603962792501565E-2</v>
      </c>
      <c r="AH66" s="14">
        <v>0</v>
      </c>
      <c r="AI66" s="15"/>
      <c r="AJ66" s="16">
        <v>44.303773276123472</v>
      </c>
      <c r="AK66" s="16">
        <v>47.461101537937914</v>
      </c>
      <c r="AL66" s="16">
        <v>8.2351251859386174</v>
      </c>
      <c r="AM66">
        <f t="shared" si="3"/>
        <v>0.11970053572506122</v>
      </c>
      <c r="AN66" s="21">
        <f t="shared" si="4"/>
        <v>5.2607720900048616E-2</v>
      </c>
      <c r="AO66" s="21">
        <f t="shared" si="5"/>
        <v>3.4373557270387163E-2</v>
      </c>
      <c r="AP66" s="21">
        <f t="shared" si="6"/>
        <v>0.85482732307047915</v>
      </c>
      <c r="AQ66" s="21">
        <f t="shared" si="7"/>
        <v>2.5603962792501565E-2</v>
      </c>
    </row>
    <row r="67" spans="1:43">
      <c r="A67" s="12" t="s">
        <v>54</v>
      </c>
      <c r="B67" s="12" t="s">
        <v>71</v>
      </c>
      <c r="C67" s="13" t="s">
        <v>28</v>
      </c>
      <c r="D67" s="12" t="s">
        <v>17</v>
      </c>
      <c r="E67" s="13" t="s">
        <v>73</v>
      </c>
      <c r="F67" s="14">
        <v>54.017000000000003</v>
      </c>
      <c r="G67" s="14">
        <v>0.10100000000000001</v>
      </c>
      <c r="H67" s="14">
        <v>0.96299999999999997</v>
      </c>
      <c r="I67" s="14">
        <f t="shared" ref="I67:I130" si="8">T67+S67*0.69943/0.77731</f>
        <v>4.8360001701144855</v>
      </c>
      <c r="J67" s="14">
        <v>17.309000000000001</v>
      </c>
      <c r="K67" s="14">
        <v>0.14299999999999999</v>
      </c>
      <c r="L67" s="14">
        <v>22.224</v>
      </c>
      <c r="M67" s="14">
        <v>0.28999999999999998</v>
      </c>
      <c r="N67" s="14" t="s">
        <v>103</v>
      </c>
      <c r="O67" s="14">
        <v>0.11</v>
      </c>
      <c r="P67" s="14" t="s">
        <v>103</v>
      </c>
      <c r="Q67" s="14">
        <v>2.9000000000000001E-2</v>
      </c>
      <c r="R67" s="14">
        <f t="shared" ref="R67:R130" si="9">SUM(F67:Q67)</f>
        <v>100.0220001701145</v>
      </c>
      <c r="S67" s="14">
        <v>1.1163432473760346</v>
      </c>
      <c r="T67" s="14">
        <v>3.8315052356453294</v>
      </c>
      <c r="U67" s="16">
        <f t="shared" ref="U67:U130" si="10">J67/40.3044/(J67/40.3044+I67/71.8464)*100</f>
        <v>86.450337680630525</v>
      </c>
      <c r="V67" s="14"/>
      <c r="W67" s="14">
        <v>1.9698901134688451</v>
      </c>
      <c r="X67" s="14">
        <v>3.0109886531154872E-2</v>
      </c>
      <c r="Y67" s="14">
        <v>2.7709779717239348E-3</v>
      </c>
      <c r="Z67" s="14">
        <v>1.1279934612797637E-2</v>
      </c>
      <c r="AA67" s="14">
        <v>3.1716048160978214E-3</v>
      </c>
      <c r="AB67" s="14">
        <v>3.0635664237286159E-2</v>
      </c>
      <c r="AC67" s="14">
        <v>0.11685547012088665</v>
      </c>
      <c r="AD67" s="14">
        <v>0.94100528677274353</v>
      </c>
      <c r="AE67" s="14">
        <v>0.86837418563477842</v>
      </c>
      <c r="AF67" s="14">
        <v>4.41705706952269E-3</v>
      </c>
      <c r="AG67" s="14">
        <v>2.0294840523045237E-2</v>
      </c>
      <c r="AH67" s="14">
        <v>4.6046786637377869E-5</v>
      </c>
      <c r="AI67" s="15"/>
      <c r="AJ67" s="16">
        <v>44.375656859092111</v>
      </c>
      <c r="AK67" s="16">
        <v>48.087251324605056</v>
      </c>
      <c r="AL67" s="16">
        <v>7.5370918163028344</v>
      </c>
      <c r="AM67">
        <f t="shared" si="3"/>
        <v>0.11046394278206188</v>
      </c>
      <c r="AN67" s="21">
        <f t="shared" si="4"/>
        <v>3.0109886531154872E-2</v>
      </c>
      <c r="AO67" s="21">
        <f t="shared" si="5"/>
        <v>3.0635664237286159E-2</v>
      </c>
      <c r="AP67" s="21">
        <f t="shared" si="6"/>
        <v>0.86837418563477842</v>
      </c>
      <c r="AQ67" s="21">
        <f t="shared" si="7"/>
        <v>2.0294840523045237E-2</v>
      </c>
    </row>
    <row r="68" spans="1:43">
      <c r="A68" s="12" t="s">
        <v>54</v>
      </c>
      <c r="B68" s="12" t="s">
        <v>71</v>
      </c>
      <c r="C68" s="13" t="s">
        <v>28</v>
      </c>
      <c r="D68" s="12" t="s">
        <v>17</v>
      </c>
      <c r="E68" s="13" t="s">
        <v>73</v>
      </c>
      <c r="F68" s="14">
        <v>53.487000000000002</v>
      </c>
      <c r="G68" s="14">
        <v>0.13800000000000001</v>
      </c>
      <c r="H68" s="14">
        <v>1.2829999999999999</v>
      </c>
      <c r="I68" s="14">
        <f t="shared" si="8"/>
        <v>5.114000190742984</v>
      </c>
      <c r="J68" s="14">
        <v>16.952000000000002</v>
      </c>
      <c r="K68" s="14">
        <v>0.14299999999999999</v>
      </c>
      <c r="L68" s="14">
        <v>21.888000000000002</v>
      </c>
      <c r="M68" s="14">
        <v>0.35699999999999998</v>
      </c>
      <c r="N68" s="14" t="s">
        <v>103</v>
      </c>
      <c r="O68" s="14">
        <v>0.42199999999999999</v>
      </c>
      <c r="P68" s="14" t="s">
        <v>103</v>
      </c>
      <c r="Q68" s="14">
        <v>2.8000000000000001E-2</v>
      </c>
      <c r="R68" s="14">
        <f t="shared" si="9"/>
        <v>99.812000190742992</v>
      </c>
      <c r="S68" s="14">
        <v>1.251713759911351</v>
      </c>
      <c r="T68" s="14">
        <v>3.9876977437208225</v>
      </c>
      <c r="U68" s="16">
        <f t="shared" si="10"/>
        <v>85.526090152691239</v>
      </c>
      <c r="V68" s="14"/>
      <c r="W68" s="14">
        <v>1.95779862497549</v>
      </c>
      <c r="X68" s="14">
        <v>4.2201375024510046E-2</v>
      </c>
      <c r="Y68" s="14">
        <v>3.8001350021688442E-3</v>
      </c>
      <c r="Z68" s="14">
        <v>1.3146653807515458E-2</v>
      </c>
      <c r="AA68" s="14">
        <v>1.2212570224469869E-2</v>
      </c>
      <c r="AB68" s="14">
        <v>3.4478059696533149E-2</v>
      </c>
      <c r="AC68" s="14">
        <v>0.12207032356832802</v>
      </c>
      <c r="AD68" s="14">
        <v>0.92501605094955297</v>
      </c>
      <c r="AE68" s="14">
        <v>0.85841835598117988</v>
      </c>
      <c r="AF68" s="14">
        <v>4.4334442336517047E-3</v>
      </c>
      <c r="AG68" s="14">
        <v>2.4990026280651875E-2</v>
      </c>
      <c r="AH68" s="14">
        <v>0</v>
      </c>
      <c r="AI68" s="15"/>
      <c r="AJ68" s="16">
        <v>44.248761397240635</v>
      </c>
      <c r="AK68" s="16">
        <v>47.681662725280695</v>
      </c>
      <c r="AL68" s="16">
        <v>8.0695758774786643</v>
      </c>
      <c r="AM68">
        <f t="shared" ref="AM68:AM129" si="11">AC68/(AC68+AD68)</f>
        <v>0.11658094932668178</v>
      </c>
      <c r="AN68" s="21">
        <f t="shared" ref="AN68:AN129" si="12">2-W68</f>
        <v>4.2201375024510046E-2</v>
      </c>
      <c r="AO68" s="21">
        <f t="shared" ref="AO68:AO129" si="13">AB68</f>
        <v>3.4478059696533149E-2</v>
      </c>
      <c r="AP68" s="21">
        <f t="shared" ref="AP68:AP129" si="14">AE68</f>
        <v>0.85841835598117988</v>
      </c>
      <c r="AQ68" s="21">
        <f t="shared" ref="AQ68:AQ129" si="15">AG68</f>
        <v>2.4990026280651875E-2</v>
      </c>
    </row>
    <row r="69" spans="1:43">
      <c r="A69" s="12" t="s">
        <v>55</v>
      </c>
      <c r="B69" s="12" t="s">
        <v>71</v>
      </c>
      <c r="C69" s="13" t="s">
        <v>28</v>
      </c>
      <c r="D69" s="12" t="s">
        <v>17</v>
      </c>
      <c r="E69" s="13" t="s">
        <v>73</v>
      </c>
      <c r="F69" s="14">
        <v>52.728999999999999</v>
      </c>
      <c r="G69" s="14">
        <v>0.217</v>
      </c>
      <c r="H69" s="14">
        <v>2.0299999999999998</v>
      </c>
      <c r="I69" s="14">
        <f t="shared" si="8"/>
        <v>5.2950002073336817</v>
      </c>
      <c r="J69" s="14">
        <v>16.824000000000002</v>
      </c>
      <c r="K69" s="14">
        <v>0.14299999999999999</v>
      </c>
      <c r="L69" s="14">
        <v>21.408000000000001</v>
      </c>
      <c r="M69" s="14">
        <v>0.33800000000000002</v>
      </c>
      <c r="N69" s="14" t="s">
        <v>103</v>
      </c>
      <c r="O69" s="14">
        <v>0.54400000000000004</v>
      </c>
      <c r="P69" s="14" t="s">
        <v>103</v>
      </c>
      <c r="Q69" s="14">
        <v>2.3E-2</v>
      </c>
      <c r="R69" s="14">
        <f t="shared" si="9"/>
        <v>99.551000207333672</v>
      </c>
      <c r="S69" s="14">
        <v>1.3605869905977743</v>
      </c>
      <c r="T69" s="14">
        <v>4.0707327222456202</v>
      </c>
      <c r="U69" s="16">
        <f t="shared" si="10"/>
        <v>84.993779839526326</v>
      </c>
      <c r="V69" s="14"/>
      <c r="W69" s="14">
        <v>1.9355656407878119</v>
      </c>
      <c r="X69" s="14">
        <v>6.4434359212188097E-2</v>
      </c>
      <c r="Y69" s="14">
        <v>5.9926410172326744E-3</v>
      </c>
      <c r="Z69" s="14">
        <v>2.3389017178870847E-2</v>
      </c>
      <c r="AA69" s="14">
        <v>1.5788181571729093E-2</v>
      </c>
      <c r="AB69" s="14">
        <v>3.7583973618052262E-2</v>
      </c>
      <c r="AC69" s="14">
        <v>0.12496806377088854</v>
      </c>
      <c r="AD69" s="14">
        <v>0.92065342742693546</v>
      </c>
      <c r="AE69" s="14">
        <v>0.84199129483045487</v>
      </c>
      <c r="AF69" s="14">
        <v>4.4461062774763336E-3</v>
      </c>
      <c r="AG69" s="14">
        <v>2.3539096804382421E-2</v>
      </c>
      <c r="AH69" s="14">
        <v>1.8329253148515075E-4</v>
      </c>
      <c r="AI69" s="15"/>
      <c r="AJ69" s="16">
        <v>43.735337212240744</v>
      </c>
      <c r="AK69" s="16">
        <v>47.82126412866311</v>
      </c>
      <c r="AL69" s="16">
        <v>8.4433986590961467</v>
      </c>
      <c r="AM69">
        <f t="shared" si="11"/>
        <v>0.119515584580927</v>
      </c>
      <c r="AN69" s="21">
        <f t="shared" si="12"/>
        <v>6.4434359212188097E-2</v>
      </c>
      <c r="AO69" s="21">
        <f t="shared" si="13"/>
        <v>3.7583973618052262E-2</v>
      </c>
      <c r="AP69" s="21">
        <f t="shared" si="14"/>
        <v>0.84199129483045487</v>
      </c>
      <c r="AQ69" s="21">
        <f t="shared" si="15"/>
        <v>2.3539096804382421E-2</v>
      </c>
    </row>
    <row r="70" spans="1:43">
      <c r="A70" s="12" t="s">
        <v>55</v>
      </c>
      <c r="B70" s="12" t="s">
        <v>71</v>
      </c>
      <c r="C70" s="13" t="s">
        <v>28</v>
      </c>
      <c r="D70" s="12" t="s">
        <v>17</v>
      </c>
      <c r="E70" s="13" t="s">
        <v>73</v>
      </c>
      <c r="F70" s="14">
        <v>52.716999999999999</v>
      </c>
      <c r="G70" s="14">
        <v>0.22700000000000001</v>
      </c>
      <c r="H70" s="14">
        <v>2.004</v>
      </c>
      <c r="I70" s="14">
        <f t="shared" si="8"/>
        <v>5.1910001902797944</v>
      </c>
      <c r="J70" s="14">
        <v>16.942</v>
      </c>
      <c r="K70" s="14">
        <v>0.14299999999999999</v>
      </c>
      <c r="L70" s="14">
        <v>21.32</v>
      </c>
      <c r="M70" s="14">
        <v>0.317</v>
      </c>
      <c r="N70" s="14" t="s">
        <v>103</v>
      </c>
      <c r="O70" s="14">
        <v>0.438</v>
      </c>
      <c r="P70" s="14" t="s">
        <v>103</v>
      </c>
      <c r="Q70" s="14">
        <v>0.02</v>
      </c>
      <c r="R70" s="14">
        <f t="shared" si="9"/>
        <v>99.319000190279766</v>
      </c>
      <c r="S70" s="14">
        <v>1.2486741725826118</v>
      </c>
      <c r="T70" s="14">
        <v>4.0674327892049904</v>
      </c>
      <c r="U70" s="16">
        <f t="shared" si="10"/>
        <v>85.332725125696413</v>
      </c>
      <c r="V70" s="14"/>
      <c r="W70" s="14">
        <v>1.9381026866991595</v>
      </c>
      <c r="X70" s="14">
        <v>6.1897313300840473E-2</v>
      </c>
      <c r="Y70" s="14">
        <v>6.2784452697729771E-3</v>
      </c>
      <c r="Z70" s="14">
        <v>2.4934633037709111E-2</v>
      </c>
      <c r="AA70" s="14">
        <v>1.2731367368951491E-2</v>
      </c>
      <c r="AB70" s="14">
        <v>3.4545639474967305E-2</v>
      </c>
      <c r="AC70" s="14">
        <v>0.12505888866685003</v>
      </c>
      <c r="AD70" s="14">
        <v>0.92853722431193364</v>
      </c>
      <c r="AE70" s="14">
        <v>0.83982042473358764</v>
      </c>
      <c r="AF70" s="14">
        <v>4.452947414953873E-3</v>
      </c>
      <c r="AG70" s="14">
        <v>2.2115941225353521E-2</v>
      </c>
      <c r="AH70" s="14">
        <v>1.8361909374676742E-4</v>
      </c>
      <c r="AI70" s="15"/>
      <c r="AJ70" s="16">
        <v>43.560005205018243</v>
      </c>
      <c r="AK70" s="16">
        <v>48.161589231307232</v>
      </c>
      <c r="AL70" s="16">
        <v>8.2784055636745357</v>
      </c>
      <c r="AM70">
        <f t="shared" si="11"/>
        <v>0.11869718113640036</v>
      </c>
      <c r="AN70" s="21">
        <f t="shared" si="12"/>
        <v>6.1897313300840473E-2</v>
      </c>
      <c r="AO70" s="21">
        <f t="shared" si="13"/>
        <v>3.4545639474967305E-2</v>
      </c>
      <c r="AP70" s="21">
        <f t="shared" si="14"/>
        <v>0.83982042473358764</v>
      </c>
      <c r="AQ70" s="21">
        <f t="shared" si="15"/>
        <v>2.2115941225353521E-2</v>
      </c>
    </row>
    <row r="71" spans="1:43">
      <c r="A71" s="12" t="s">
        <v>55</v>
      </c>
      <c r="B71" s="12" t="s">
        <v>71</v>
      </c>
      <c r="C71" s="13" t="s">
        <v>28</v>
      </c>
      <c r="D71" s="12" t="s">
        <v>17</v>
      </c>
      <c r="E71" s="13" t="s">
        <v>73</v>
      </c>
      <c r="F71" s="14">
        <v>52.335999999999999</v>
      </c>
      <c r="G71" s="14">
        <v>0.23599999999999999</v>
      </c>
      <c r="H71" s="14">
        <v>2.0859999999999999</v>
      </c>
      <c r="I71" s="14">
        <f t="shared" si="8"/>
        <v>5.3620003238123779</v>
      </c>
      <c r="J71" s="14">
        <v>17.001000000000001</v>
      </c>
      <c r="K71" s="14">
        <v>0.155</v>
      </c>
      <c r="L71" s="14">
        <v>21.315999999999999</v>
      </c>
      <c r="M71" s="14">
        <v>0.33200000000000002</v>
      </c>
      <c r="N71" s="14" t="s">
        <v>103</v>
      </c>
      <c r="O71" s="14">
        <v>0.442</v>
      </c>
      <c r="P71" s="14" t="s">
        <v>103</v>
      </c>
      <c r="Q71" s="14">
        <v>2.1000000000000001E-2</v>
      </c>
      <c r="R71" s="14">
        <f t="shared" si="9"/>
        <v>99.287000323812364</v>
      </c>
      <c r="S71" s="14">
        <v>2.1249557939572377</v>
      </c>
      <c r="T71" s="14">
        <v>3.4499474350453343</v>
      </c>
      <c r="U71" s="16">
        <f t="shared" si="10"/>
        <v>84.966869295517213</v>
      </c>
      <c r="V71" s="14"/>
      <c r="W71" s="14">
        <v>1.9242824979658071</v>
      </c>
      <c r="X71" s="14">
        <v>7.5717502034192918E-2</v>
      </c>
      <c r="Y71" s="14">
        <v>6.5280048081052342E-3</v>
      </c>
      <c r="Z71" s="14">
        <v>1.4676232614766568E-2</v>
      </c>
      <c r="AA71" s="14">
        <v>1.2848884226486024E-2</v>
      </c>
      <c r="AB71" s="14">
        <v>5.8794434043326876E-2</v>
      </c>
      <c r="AC71" s="14">
        <v>0.10608375033221271</v>
      </c>
      <c r="AD71" s="14">
        <v>0.93186138582635203</v>
      </c>
      <c r="AE71" s="14">
        <v>0.83974446680399251</v>
      </c>
      <c r="AF71" s="14">
        <v>4.8270904234844177E-3</v>
      </c>
      <c r="AG71" s="14">
        <v>2.3144516931769277E-2</v>
      </c>
      <c r="AH71" s="14">
        <v>1.3760777574807289E-4</v>
      </c>
      <c r="AI71" s="15"/>
      <c r="AJ71" s="16">
        <v>43.364388797254051</v>
      </c>
      <c r="AK71" s="16">
        <v>48.121304798729952</v>
      </c>
      <c r="AL71" s="16">
        <v>8.5143064040160024</v>
      </c>
      <c r="AM71">
        <f t="shared" si="11"/>
        <v>0.10220554693750837</v>
      </c>
      <c r="AN71" s="21">
        <f t="shared" si="12"/>
        <v>7.5717502034192918E-2</v>
      </c>
      <c r="AO71" s="21">
        <f t="shared" si="13"/>
        <v>5.8794434043326876E-2</v>
      </c>
      <c r="AP71" s="21">
        <f t="shared" si="14"/>
        <v>0.83974446680399251</v>
      </c>
      <c r="AQ71" s="21">
        <f t="shared" si="15"/>
        <v>2.3144516931769277E-2</v>
      </c>
    </row>
    <row r="72" spans="1:43">
      <c r="A72" s="12" t="s">
        <v>55</v>
      </c>
      <c r="B72" s="12" t="s">
        <v>71</v>
      </c>
      <c r="C72" s="13" t="s">
        <v>28</v>
      </c>
      <c r="D72" s="12" t="s">
        <v>17</v>
      </c>
      <c r="E72" s="13" t="s">
        <v>73</v>
      </c>
      <c r="F72" s="14">
        <v>52.71</v>
      </c>
      <c r="G72" s="14">
        <v>0.218</v>
      </c>
      <c r="H72" s="14">
        <v>2.113</v>
      </c>
      <c r="I72" s="14">
        <f t="shared" si="8"/>
        <v>5.2800002594741002</v>
      </c>
      <c r="J72" s="14">
        <v>16.805</v>
      </c>
      <c r="K72" s="14">
        <v>0.154</v>
      </c>
      <c r="L72" s="14">
        <v>21.649000000000001</v>
      </c>
      <c r="M72" s="14">
        <v>0.34399999999999997</v>
      </c>
      <c r="N72" s="14" t="s">
        <v>103</v>
      </c>
      <c r="O72" s="14">
        <v>0.54400000000000004</v>
      </c>
      <c r="P72" s="14" t="s">
        <v>103</v>
      </c>
      <c r="Q72" s="14">
        <v>2.9000000000000001E-2</v>
      </c>
      <c r="R72" s="14">
        <f t="shared" si="9"/>
        <v>99.846000259474081</v>
      </c>
      <c r="S72" s="14">
        <v>1.7027483459876371</v>
      </c>
      <c r="T72" s="14">
        <v>3.7478531423211843</v>
      </c>
      <c r="U72" s="16">
        <f t="shared" si="10"/>
        <v>85.015537169892212</v>
      </c>
      <c r="V72" s="14"/>
      <c r="W72" s="14">
        <v>1.9292169319019967</v>
      </c>
      <c r="X72" s="14">
        <v>7.0783068098003277E-2</v>
      </c>
      <c r="Y72" s="14">
        <v>6.0026732266357406E-3</v>
      </c>
      <c r="Z72" s="14">
        <v>2.0364118579141069E-2</v>
      </c>
      <c r="AA72" s="14">
        <v>1.5742068286158022E-2</v>
      </c>
      <c r="AB72" s="14">
        <v>4.6898238098943008E-2</v>
      </c>
      <c r="AC72" s="14">
        <v>0.11471988350694826</v>
      </c>
      <c r="AD72" s="14">
        <v>0.91692773852741072</v>
      </c>
      <c r="AE72" s="14">
        <v>0.84898306130167911</v>
      </c>
      <c r="AF72" s="14">
        <v>4.7741295812552733E-3</v>
      </c>
      <c r="AG72" s="14">
        <v>2.3867571670849533E-2</v>
      </c>
      <c r="AH72" s="14">
        <v>0</v>
      </c>
      <c r="AI72" s="15"/>
      <c r="AJ72" s="16">
        <v>44.045152934444147</v>
      </c>
      <c r="AK72" s="16">
        <v>47.57011572333704</v>
      </c>
      <c r="AL72" s="16">
        <v>8.3847313422188243</v>
      </c>
      <c r="AM72">
        <f t="shared" si="11"/>
        <v>0.11120064744658281</v>
      </c>
      <c r="AN72" s="21">
        <f t="shared" si="12"/>
        <v>7.0783068098003277E-2</v>
      </c>
      <c r="AO72" s="21">
        <f t="shared" si="13"/>
        <v>4.6898238098943008E-2</v>
      </c>
      <c r="AP72" s="21">
        <f t="shared" si="14"/>
        <v>0.84898306130167911</v>
      </c>
      <c r="AQ72" s="21">
        <f t="shared" si="15"/>
        <v>2.3867571670849533E-2</v>
      </c>
    </row>
    <row r="73" spans="1:43">
      <c r="A73" s="12" t="s">
        <v>55</v>
      </c>
      <c r="B73" s="12" t="s">
        <v>71</v>
      </c>
      <c r="C73" s="13" t="s">
        <v>28</v>
      </c>
      <c r="D73" s="12" t="s">
        <v>17</v>
      </c>
      <c r="E73" s="13" t="s">
        <v>73</v>
      </c>
      <c r="F73" s="14">
        <v>52.673000000000002</v>
      </c>
      <c r="G73" s="14">
        <v>0.22500000000000001</v>
      </c>
      <c r="H73" s="14">
        <v>2.09</v>
      </c>
      <c r="I73" s="14">
        <f t="shared" si="8"/>
        <v>5.3240002931762715</v>
      </c>
      <c r="J73" s="14">
        <v>16.998000000000001</v>
      </c>
      <c r="K73" s="14">
        <v>0.13800000000000001</v>
      </c>
      <c r="L73" s="14">
        <v>21.567</v>
      </c>
      <c r="M73" s="14">
        <v>0.32</v>
      </c>
      <c r="N73" s="14" t="s">
        <v>103</v>
      </c>
      <c r="O73" s="14">
        <v>0.56000000000000005</v>
      </c>
      <c r="P73" s="14" t="s">
        <v>103</v>
      </c>
      <c r="Q73" s="14">
        <v>0.03</v>
      </c>
      <c r="R73" s="14">
        <f t="shared" si="9"/>
        <v>99.925000293176282</v>
      </c>
      <c r="S73" s="14">
        <v>1.9239122959723409</v>
      </c>
      <c r="T73" s="14">
        <v>3.5928480152280469</v>
      </c>
      <c r="U73" s="16">
        <f t="shared" si="10"/>
        <v>85.055245163218771</v>
      </c>
      <c r="V73" s="14"/>
      <c r="W73" s="14">
        <v>1.9255487896198313</v>
      </c>
      <c r="X73" s="14">
        <v>7.4451210380168664E-2</v>
      </c>
      <c r="Y73" s="14">
        <v>6.1879835514840956E-3</v>
      </c>
      <c r="Z73" s="14">
        <v>1.5595630630465734E-2</v>
      </c>
      <c r="AA73" s="14">
        <v>1.618562013078173E-2</v>
      </c>
      <c r="AB73" s="14">
        <v>5.292608312916413E-2</v>
      </c>
      <c r="AC73" s="14">
        <v>0.10984325720509246</v>
      </c>
      <c r="AD73" s="14">
        <v>0.92634517409519779</v>
      </c>
      <c r="AE73" s="14">
        <v>0.84475223116717613</v>
      </c>
      <c r="AF73" s="14">
        <v>4.2729813019594864E-3</v>
      </c>
      <c r="AG73" s="14">
        <v>2.218170973438565E-2</v>
      </c>
      <c r="AH73" s="14">
        <v>9.1219296515039405E-5</v>
      </c>
      <c r="AI73" s="15"/>
      <c r="AJ73" s="16">
        <v>43.682028924208836</v>
      </c>
      <c r="AK73" s="16">
        <v>47.901189479805893</v>
      </c>
      <c r="AL73" s="16">
        <v>8.4167815959852756</v>
      </c>
      <c r="AM73">
        <f t="shared" si="11"/>
        <v>0.10600702911462981</v>
      </c>
      <c r="AN73" s="21">
        <f t="shared" si="12"/>
        <v>7.4451210380168664E-2</v>
      </c>
      <c r="AO73" s="21">
        <f t="shared" si="13"/>
        <v>5.292608312916413E-2</v>
      </c>
      <c r="AP73" s="21">
        <f t="shared" si="14"/>
        <v>0.84475223116717613</v>
      </c>
      <c r="AQ73" s="21">
        <f t="shared" si="15"/>
        <v>2.218170973438565E-2</v>
      </c>
    </row>
    <row r="74" spans="1:43">
      <c r="A74" s="12" t="s">
        <v>55</v>
      </c>
      <c r="B74" s="12" t="s">
        <v>71</v>
      </c>
      <c r="C74" s="13" t="s">
        <v>28</v>
      </c>
      <c r="D74" s="12" t="s">
        <v>17</v>
      </c>
      <c r="E74" s="13" t="s">
        <v>73</v>
      </c>
      <c r="F74" s="14">
        <v>52.774000000000001</v>
      </c>
      <c r="G74" s="14">
        <v>0.22600000000000001</v>
      </c>
      <c r="H74" s="14">
        <v>2.2549999999999999</v>
      </c>
      <c r="I74" s="14">
        <f t="shared" si="8"/>
        <v>5.7230002153024433</v>
      </c>
      <c r="J74" s="14">
        <v>16.998999999999999</v>
      </c>
      <c r="K74" s="14">
        <v>0.186</v>
      </c>
      <c r="L74" s="14">
        <v>20.954000000000001</v>
      </c>
      <c r="M74" s="14">
        <v>0.32700000000000001</v>
      </c>
      <c r="N74" s="14" t="s">
        <v>103</v>
      </c>
      <c r="O74" s="14">
        <v>0.44700000000000001</v>
      </c>
      <c r="P74" s="14" t="s">
        <v>103</v>
      </c>
      <c r="Q74" s="14">
        <v>3.0000000000000001E-3</v>
      </c>
      <c r="R74" s="14">
        <f t="shared" si="9"/>
        <v>99.894000215302455</v>
      </c>
      <c r="S74" s="14">
        <v>1.4128804357323386</v>
      </c>
      <c r="T74" s="14">
        <v>4.4516786535519586</v>
      </c>
      <c r="U74" s="16">
        <f t="shared" si="10"/>
        <v>84.113951856689553</v>
      </c>
      <c r="V74" s="14"/>
      <c r="W74" s="14">
        <v>1.930827898923442</v>
      </c>
      <c r="X74" s="14">
        <v>6.9172101076558024E-2</v>
      </c>
      <c r="Y74" s="14">
        <v>6.2205982153773357E-3</v>
      </c>
      <c r="Z74" s="14">
        <v>2.8063616055911886E-2</v>
      </c>
      <c r="AA74" s="14">
        <v>1.293022015436259E-2</v>
      </c>
      <c r="AB74" s="14">
        <v>3.8899764809386346E-2</v>
      </c>
      <c r="AC74" s="14">
        <v>0.13621202311591499</v>
      </c>
      <c r="AD74" s="14">
        <v>0.92716167653226023</v>
      </c>
      <c r="AE74" s="14">
        <v>0.8214168899101294</v>
      </c>
      <c r="AF74" s="14">
        <v>5.7639728965909968E-3</v>
      </c>
      <c r="AG74" s="14">
        <v>2.2645775824431714E-2</v>
      </c>
      <c r="AH74" s="14">
        <v>4.5567073206453126E-5</v>
      </c>
      <c r="AI74" s="15"/>
      <c r="AJ74" s="16">
        <v>42.700057628563911</v>
      </c>
      <c r="AK74" s="16">
        <v>48.197033084205202</v>
      </c>
      <c r="AL74" s="16">
        <v>9.1029092872308883</v>
      </c>
      <c r="AM74">
        <f t="shared" si="11"/>
        <v>0.12809421858090123</v>
      </c>
      <c r="AN74" s="21">
        <f t="shared" si="12"/>
        <v>6.9172101076558024E-2</v>
      </c>
      <c r="AO74" s="21">
        <f t="shared" si="13"/>
        <v>3.8899764809386346E-2</v>
      </c>
      <c r="AP74" s="21">
        <f t="shared" si="14"/>
        <v>0.8214168899101294</v>
      </c>
      <c r="AQ74" s="21">
        <f t="shared" si="15"/>
        <v>2.2645775824431714E-2</v>
      </c>
    </row>
    <row r="75" spans="1:43">
      <c r="A75" s="12" t="s">
        <v>55</v>
      </c>
      <c r="B75" s="12" t="s">
        <v>71</v>
      </c>
      <c r="C75" s="13" t="s">
        <v>28</v>
      </c>
      <c r="D75" s="12" t="s">
        <v>17</v>
      </c>
      <c r="E75" s="13" t="s">
        <v>73</v>
      </c>
      <c r="F75" s="14">
        <v>53.070999999999998</v>
      </c>
      <c r="G75" s="14">
        <v>0.17899999999999999</v>
      </c>
      <c r="H75" s="14">
        <v>2.0259999999999998</v>
      </c>
      <c r="I75" s="14">
        <f t="shared" si="8"/>
        <v>5.2550002013620833</v>
      </c>
      <c r="J75" s="14">
        <v>16.905999999999999</v>
      </c>
      <c r="K75" s="14">
        <v>0.14399999999999999</v>
      </c>
      <c r="L75" s="14">
        <v>21.635999999999999</v>
      </c>
      <c r="M75" s="14">
        <v>0.32900000000000001</v>
      </c>
      <c r="N75" s="14" t="s">
        <v>103</v>
      </c>
      <c r="O75" s="14">
        <v>0.49299999999999999</v>
      </c>
      <c r="P75" s="14" t="s">
        <v>103</v>
      </c>
      <c r="Q75" s="14">
        <v>2.4E-2</v>
      </c>
      <c r="R75" s="14">
        <f t="shared" si="9"/>
        <v>100.06300020136207</v>
      </c>
      <c r="S75" s="14">
        <v>1.321399536233737</v>
      </c>
      <c r="T75" s="14">
        <v>4.0659939134872811</v>
      </c>
      <c r="U75" s="16">
        <f t="shared" si="10"/>
        <v>85.151819070704718</v>
      </c>
      <c r="V75" s="14"/>
      <c r="W75" s="14">
        <v>1.9378098412529805</v>
      </c>
      <c r="X75" s="14">
        <v>6.2190158747019497E-2</v>
      </c>
      <c r="Y75" s="14">
        <v>4.9170777643217194E-3</v>
      </c>
      <c r="Z75" s="14">
        <v>2.4996302327715034E-2</v>
      </c>
      <c r="AA75" s="14">
        <v>1.4232318334139011E-2</v>
      </c>
      <c r="AB75" s="14">
        <v>3.6308311075799862E-2</v>
      </c>
      <c r="AC75" s="14">
        <v>0.12416199842693228</v>
      </c>
      <c r="AD75" s="14">
        <v>0.92024463960973413</v>
      </c>
      <c r="AE75" s="14">
        <v>0.84645523493297936</v>
      </c>
      <c r="AF75" s="14">
        <v>4.4535036376906487E-3</v>
      </c>
      <c r="AG75" s="14">
        <v>2.2794610808472372E-2</v>
      </c>
      <c r="AH75" s="14">
        <v>0</v>
      </c>
      <c r="AI75" s="15"/>
      <c r="AJ75" s="16">
        <v>43.922184036499118</v>
      </c>
      <c r="AK75" s="16">
        <v>47.751083284092218</v>
      </c>
      <c r="AL75" s="16">
        <v>8.3267326794086607</v>
      </c>
      <c r="AM75">
        <f t="shared" si="11"/>
        <v>0.11888281240756848</v>
      </c>
      <c r="AN75" s="21">
        <f t="shared" si="12"/>
        <v>6.2190158747019497E-2</v>
      </c>
      <c r="AO75" s="21">
        <f t="shared" si="13"/>
        <v>3.6308311075799862E-2</v>
      </c>
      <c r="AP75" s="21">
        <f t="shared" si="14"/>
        <v>0.84645523493297936</v>
      </c>
      <c r="AQ75" s="21">
        <f t="shared" si="15"/>
        <v>2.2794610808472372E-2</v>
      </c>
    </row>
    <row r="76" spans="1:43">
      <c r="A76" s="12" t="s">
        <v>56</v>
      </c>
      <c r="B76" s="12" t="s">
        <v>71</v>
      </c>
      <c r="C76" s="13" t="s">
        <v>28</v>
      </c>
      <c r="D76" s="12" t="s">
        <v>17</v>
      </c>
      <c r="E76" s="13" t="s">
        <v>73</v>
      </c>
      <c r="F76" s="14">
        <v>52.216999999999999</v>
      </c>
      <c r="G76" s="14">
        <v>0.28000000000000003</v>
      </c>
      <c r="H76" s="14">
        <v>2.0190000000000001</v>
      </c>
      <c r="I76" s="14">
        <f t="shared" si="8"/>
        <v>5.9510003823586608</v>
      </c>
      <c r="J76" s="14">
        <v>16.552</v>
      </c>
      <c r="K76" s="14">
        <v>0.16400000000000001</v>
      </c>
      <c r="L76" s="14">
        <v>21.582000000000001</v>
      </c>
      <c r="M76" s="14">
        <v>0.36099999999999999</v>
      </c>
      <c r="N76" s="14" t="s">
        <v>103</v>
      </c>
      <c r="O76" s="14">
        <v>0.32200000000000001</v>
      </c>
      <c r="P76" s="14" t="s">
        <v>103</v>
      </c>
      <c r="Q76" s="14">
        <v>4.0000000000000001E-3</v>
      </c>
      <c r="R76" s="14">
        <f t="shared" si="9"/>
        <v>99.452000382358676</v>
      </c>
      <c r="S76" s="14">
        <v>2.5091543962391056</v>
      </c>
      <c r="T76" s="14">
        <v>3.6932423973056991</v>
      </c>
      <c r="U76" s="16">
        <f t="shared" si="10"/>
        <v>83.216054204412899</v>
      </c>
      <c r="V76" s="14"/>
      <c r="W76" s="14">
        <v>1.9217078487702832</v>
      </c>
      <c r="X76" s="14">
        <v>7.8292151229716778E-2</v>
      </c>
      <c r="Y76" s="14">
        <v>7.7523547511399882E-3</v>
      </c>
      <c r="Z76" s="14">
        <v>9.2802964705124558E-3</v>
      </c>
      <c r="AA76" s="14">
        <v>9.3692787991364653E-3</v>
      </c>
      <c r="AB76" s="14">
        <v>6.9489765182529223E-2</v>
      </c>
      <c r="AC76" s="14">
        <v>0.1136714351641068</v>
      </c>
      <c r="AD76" s="14">
        <v>0.90810166145558013</v>
      </c>
      <c r="AE76" s="14">
        <v>0.85102098935401072</v>
      </c>
      <c r="AF76" s="14">
        <v>5.1121634174951585E-3</v>
      </c>
      <c r="AG76" s="14">
        <v>2.5207166747186663E-2</v>
      </c>
      <c r="AH76" s="14">
        <v>0</v>
      </c>
      <c r="AI76" s="15"/>
      <c r="AJ76" s="16">
        <v>43.815479845924898</v>
      </c>
      <c r="AK76" s="16">
        <v>46.754322799676999</v>
      </c>
      <c r="AL76" s="16">
        <v>9.4301973543980981</v>
      </c>
      <c r="AM76">
        <f t="shared" si="11"/>
        <v>0.11124919567775263</v>
      </c>
      <c r="AN76" s="21">
        <f t="shared" si="12"/>
        <v>7.8292151229716778E-2</v>
      </c>
      <c r="AO76" s="21">
        <f t="shared" si="13"/>
        <v>6.9489765182529223E-2</v>
      </c>
      <c r="AP76" s="21">
        <f t="shared" si="14"/>
        <v>0.85102098935401072</v>
      </c>
      <c r="AQ76" s="21">
        <f t="shared" si="15"/>
        <v>2.5207166747186663E-2</v>
      </c>
    </row>
    <row r="77" spans="1:43">
      <c r="A77" s="12" t="s">
        <v>56</v>
      </c>
      <c r="B77" s="12" t="s">
        <v>71</v>
      </c>
      <c r="C77" s="13" t="s">
        <v>28</v>
      </c>
      <c r="D77" s="12" t="s">
        <v>17</v>
      </c>
      <c r="E77" s="13" t="s">
        <v>73</v>
      </c>
      <c r="F77" s="14">
        <v>52.892000000000003</v>
      </c>
      <c r="G77" s="14">
        <v>0.21299999999999999</v>
      </c>
      <c r="H77" s="14">
        <v>1.64</v>
      </c>
      <c r="I77" s="14">
        <f t="shared" si="8"/>
        <v>5.8240003982397557</v>
      </c>
      <c r="J77" s="14">
        <v>16.866</v>
      </c>
      <c r="K77" s="14">
        <v>0.156</v>
      </c>
      <c r="L77" s="14">
        <v>21.975999999999999</v>
      </c>
      <c r="M77" s="14">
        <v>0.34</v>
      </c>
      <c r="N77" s="14" t="s">
        <v>103</v>
      </c>
      <c r="O77" s="14">
        <v>0.18099999999999999</v>
      </c>
      <c r="P77" s="14" t="s">
        <v>103</v>
      </c>
      <c r="Q77" s="14">
        <v>1.2999999999999999E-2</v>
      </c>
      <c r="R77" s="14">
        <f t="shared" si="9"/>
        <v>100.10100039823978</v>
      </c>
      <c r="S77" s="14">
        <v>2.6133710032880364</v>
      </c>
      <c r="T77" s="14">
        <v>3.4724674437817518</v>
      </c>
      <c r="U77" s="16">
        <f t="shared" si="10"/>
        <v>83.772293193576658</v>
      </c>
      <c r="V77" s="14"/>
      <c r="W77" s="14">
        <v>1.9321320056817655</v>
      </c>
      <c r="X77" s="14">
        <v>6.7867994318234537E-2</v>
      </c>
      <c r="Y77" s="14">
        <v>5.8536475305087333E-3</v>
      </c>
      <c r="Z77" s="14">
        <v>2.7387808057178081E-3</v>
      </c>
      <c r="AA77" s="14">
        <v>5.2275744159008958E-3</v>
      </c>
      <c r="AB77" s="14">
        <v>7.183992741653733E-2</v>
      </c>
      <c r="AC77" s="14">
        <v>0.10608477797082104</v>
      </c>
      <c r="AD77" s="14">
        <v>0.91847522670104131</v>
      </c>
      <c r="AE77" s="14">
        <v>0.86013889780338038</v>
      </c>
      <c r="AF77" s="14">
        <v>4.826772579121591E-3</v>
      </c>
      <c r="AG77" s="14">
        <v>2.3663197024929198E-2</v>
      </c>
      <c r="AH77" s="14">
        <v>0</v>
      </c>
      <c r="AI77" s="15"/>
      <c r="AJ77" s="16">
        <v>43.962270753959757</v>
      </c>
      <c r="AK77" s="16">
        <v>46.943879296882848</v>
      </c>
      <c r="AL77" s="16">
        <v>9.0938499491573968</v>
      </c>
      <c r="AM77">
        <f t="shared" si="11"/>
        <v>0.10354179109772785</v>
      </c>
      <c r="AN77" s="21">
        <f t="shared" si="12"/>
        <v>6.7867994318234537E-2</v>
      </c>
      <c r="AO77" s="21">
        <f t="shared" si="13"/>
        <v>7.183992741653733E-2</v>
      </c>
      <c r="AP77" s="21">
        <f t="shared" si="14"/>
        <v>0.86013889780338038</v>
      </c>
      <c r="AQ77" s="21">
        <f t="shared" si="15"/>
        <v>2.3663197024929198E-2</v>
      </c>
    </row>
    <row r="78" spans="1:43">
      <c r="A78" s="12" t="s">
        <v>56</v>
      </c>
      <c r="B78" s="12" t="s">
        <v>71</v>
      </c>
      <c r="C78" s="13" t="s">
        <v>28</v>
      </c>
      <c r="D78" s="12" t="s">
        <v>17</v>
      </c>
      <c r="E78" s="13" t="s">
        <v>73</v>
      </c>
      <c r="F78" s="14">
        <v>52.899000000000001</v>
      </c>
      <c r="G78" s="14">
        <v>0.28899999999999998</v>
      </c>
      <c r="H78" s="14">
        <v>1.978</v>
      </c>
      <c r="I78" s="14">
        <f t="shared" si="8"/>
        <v>5.829000263302893</v>
      </c>
      <c r="J78" s="14">
        <v>16.617999999999999</v>
      </c>
      <c r="K78" s="14">
        <v>0.153</v>
      </c>
      <c r="L78" s="14">
        <v>21.725000000000001</v>
      </c>
      <c r="M78" s="14">
        <v>0.34899999999999998</v>
      </c>
      <c r="N78" s="14" t="s">
        <v>103</v>
      </c>
      <c r="O78" s="14">
        <v>0.29899999999999999</v>
      </c>
      <c r="P78" s="14" t="s">
        <v>103</v>
      </c>
      <c r="Q78" s="14">
        <v>5.0000000000000001E-3</v>
      </c>
      <c r="R78" s="14">
        <f t="shared" si="9"/>
        <v>100.14400026330291</v>
      </c>
      <c r="S78" s="14">
        <v>1.7278740551529137</v>
      </c>
      <c r="T78" s="14">
        <v>4.2742448241658657</v>
      </c>
      <c r="U78" s="16">
        <f t="shared" si="10"/>
        <v>83.558121434970772</v>
      </c>
      <c r="V78" s="14"/>
      <c r="W78" s="14">
        <v>1.9337232799393356</v>
      </c>
      <c r="X78" s="14">
        <v>6.6276720060664429E-2</v>
      </c>
      <c r="Y78" s="14">
        <v>7.9477622266855251E-3</v>
      </c>
      <c r="Z78" s="14">
        <v>1.8940796443563446E-2</v>
      </c>
      <c r="AA78" s="14">
        <v>8.6415748377971762E-3</v>
      </c>
      <c r="AB78" s="14">
        <v>4.7531000762758166E-2</v>
      </c>
      <c r="AC78" s="14">
        <v>0.13066953379888055</v>
      </c>
      <c r="AD78" s="14">
        <v>0.90559530786997577</v>
      </c>
      <c r="AE78" s="14">
        <v>0.85090247107833594</v>
      </c>
      <c r="AF78" s="14">
        <v>4.7372218897204811E-3</v>
      </c>
      <c r="AG78" s="14">
        <v>2.4219431985469584E-2</v>
      </c>
      <c r="AH78" s="14">
        <v>9.132300752047096E-5</v>
      </c>
      <c r="AI78" s="15"/>
      <c r="AJ78" s="16">
        <v>43.981145025893959</v>
      </c>
      <c r="AK78" s="16">
        <v>46.808088969025619</v>
      </c>
      <c r="AL78" s="16">
        <v>9.2107660050804192</v>
      </c>
      <c r="AM78">
        <f t="shared" si="11"/>
        <v>0.12609665844538676</v>
      </c>
      <c r="AN78" s="21">
        <f t="shared" si="12"/>
        <v>6.6276720060664429E-2</v>
      </c>
      <c r="AO78" s="21">
        <f t="shared" si="13"/>
        <v>4.7531000762758166E-2</v>
      </c>
      <c r="AP78" s="21">
        <f t="shared" si="14"/>
        <v>0.85090247107833594</v>
      </c>
      <c r="AQ78" s="21">
        <f t="shared" si="15"/>
        <v>2.4219431985469584E-2</v>
      </c>
    </row>
    <row r="79" spans="1:43">
      <c r="A79" s="12" t="s">
        <v>56</v>
      </c>
      <c r="B79" s="12" t="s">
        <v>71</v>
      </c>
      <c r="C79" s="13" t="s">
        <v>28</v>
      </c>
      <c r="D79" s="12" t="s">
        <v>17</v>
      </c>
      <c r="E79" s="13" t="s">
        <v>73</v>
      </c>
      <c r="F79" s="14">
        <v>52.508000000000003</v>
      </c>
      <c r="G79" s="14">
        <v>0.26500000000000001</v>
      </c>
      <c r="H79" s="14">
        <v>2.0590000000000002</v>
      </c>
      <c r="I79" s="14">
        <f t="shared" si="8"/>
        <v>5.9590003066968018</v>
      </c>
      <c r="J79" s="14">
        <v>16.648</v>
      </c>
      <c r="K79" s="14">
        <v>0.16700000000000001</v>
      </c>
      <c r="L79" s="14">
        <v>21.378</v>
      </c>
      <c r="M79" s="14">
        <v>0.35199999999999998</v>
      </c>
      <c r="N79" s="14" t="s">
        <v>103</v>
      </c>
      <c r="O79" s="14">
        <v>0.36699999999999999</v>
      </c>
      <c r="P79" s="14" t="s">
        <v>103</v>
      </c>
      <c r="Q79" s="14">
        <v>1.2E-2</v>
      </c>
      <c r="R79" s="14">
        <f t="shared" si="9"/>
        <v>99.715000306696808</v>
      </c>
      <c r="S79" s="14">
        <v>2.0126381503431454</v>
      </c>
      <c r="T79" s="14">
        <v>4.1480117673823633</v>
      </c>
      <c r="U79" s="16">
        <f t="shared" si="10"/>
        <v>83.277972534083361</v>
      </c>
      <c r="V79" s="14"/>
      <c r="W79" s="14">
        <v>1.9274168212548757</v>
      </c>
      <c r="X79" s="14">
        <v>7.2583178745124322E-2</v>
      </c>
      <c r="Y79" s="14">
        <v>7.3180639765491008E-3</v>
      </c>
      <c r="Z79" s="14">
        <v>1.6493135276360274E-2</v>
      </c>
      <c r="AA79" s="14">
        <v>1.0651016958734782E-2</v>
      </c>
      <c r="AB79" s="14">
        <v>5.5594762647023371E-2</v>
      </c>
      <c r="AC79" s="14">
        <v>0.12733806079532478</v>
      </c>
      <c r="AD79" s="14">
        <v>0.91100504303799057</v>
      </c>
      <c r="AE79" s="14">
        <v>0.8407954975123294</v>
      </c>
      <c r="AF79" s="14">
        <v>5.1922078877271825E-3</v>
      </c>
      <c r="AG79" s="14">
        <v>2.4506114845043732E-2</v>
      </c>
      <c r="AH79" s="14">
        <v>0</v>
      </c>
      <c r="AI79" s="15"/>
      <c r="AJ79" s="16">
        <v>43.457952044471782</v>
      </c>
      <c r="AK79" s="16">
        <v>47.086852379387757</v>
      </c>
      <c r="AL79" s="16">
        <v>9.4551955761404542</v>
      </c>
      <c r="AM79">
        <f t="shared" si="11"/>
        <v>0.12263582271141688</v>
      </c>
      <c r="AN79" s="21">
        <f t="shared" si="12"/>
        <v>7.2583178745124322E-2</v>
      </c>
      <c r="AO79" s="21">
        <f t="shared" si="13"/>
        <v>5.5594762647023371E-2</v>
      </c>
      <c r="AP79" s="21">
        <f t="shared" si="14"/>
        <v>0.8407954975123294</v>
      </c>
      <c r="AQ79" s="21">
        <f t="shared" si="15"/>
        <v>2.4506114845043732E-2</v>
      </c>
    </row>
    <row r="80" spans="1:43">
      <c r="A80" s="12" t="s">
        <v>56</v>
      </c>
      <c r="B80" s="12" t="s">
        <v>71</v>
      </c>
      <c r="C80" s="13" t="s">
        <v>28</v>
      </c>
      <c r="D80" s="12" t="s">
        <v>17</v>
      </c>
      <c r="E80" s="13" t="s">
        <v>73</v>
      </c>
      <c r="F80" s="14">
        <v>52.475000000000001</v>
      </c>
      <c r="G80" s="14">
        <v>0.251</v>
      </c>
      <c r="H80" s="14">
        <v>1.9330000000000001</v>
      </c>
      <c r="I80" s="14">
        <f t="shared" si="8"/>
        <v>5.8280003222285277</v>
      </c>
      <c r="J80" s="14">
        <v>16.574000000000002</v>
      </c>
      <c r="K80" s="14">
        <v>0.159</v>
      </c>
      <c r="L80" s="14">
        <v>21.58</v>
      </c>
      <c r="M80" s="14">
        <v>0.36399999999999999</v>
      </c>
      <c r="N80" s="14" t="s">
        <v>103</v>
      </c>
      <c r="O80" s="14">
        <v>0.33400000000000002</v>
      </c>
      <c r="P80" s="14" t="s">
        <v>103</v>
      </c>
      <c r="Q80" s="14">
        <v>1.6E-2</v>
      </c>
      <c r="R80" s="14">
        <f t="shared" si="9"/>
        <v>99.51400032222854</v>
      </c>
      <c r="S80" s="14">
        <v>2.1145620801665697</v>
      </c>
      <c r="T80" s="14">
        <v>3.9252997835362375</v>
      </c>
      <c r="U80" s="16">
        <f t="shared" si="10"/>
        <v>83.52402590476666</v>
      </c>
      <c r="V80" s="14"/>
      <c r="W80" s="14">
        <v>1.9298797592180741</v>
      </c>
      <c r="X80" s="14">
        <v>7.0120240781925913E-2</v>
      </c>
      <c r="Y80" s="14">
        <v>6.9446711433497395E-3</v>
      </c>
      <c r="Z80" s="14">
        <v>1.3664586874426454E-2</v>
      </c>
      <c r="AA80" s="14">
        <v>9.7117862290118252E-3</v>
      </c>
      <c r="AB80" s="14">
        <v>5.85216086085023E-2</v>
      </c>
      <c r="AC80" s="14">
        <v>0.12073097780483773</v>
      </c>
      <c r="AD80" s="14">
        <v>0.90868567995733507</v>
      </c>
      <c r="AE80" s="14">
        <v>0.85035913326793089</v>
      </c>
      <c r="AF80" s="14">
        <v>4.9529091443071202E-3</v>
      </c>
      <c r="AG80" s="14">
        <v>2.5422788520109894E-2</v>
      </c>
      <c r="AH80" s="14">
        <v>0</v>
      </c>
      <c r="AI80" s="15"/>
      <c r="AJ80" s="16">
        <v>43.871447871027414</v>
      </c>
      <c r="AK80" s="16">
        <v>46.880611825964316</v>
      </c>
      <c r="AL80" s="16">
        <v>9.2479403030082761</v>
      </c>
      <c r="AM80">
        <f t="shared" si="11"/>
        <v>0.11728096382983762</v>
      </c>
      <c r="AN80" s="21">
        <f t="shared" si="12"/>
        <v>7.0120240781925913E-2</v>
      </c>
      <c r="AO80" s="21">
        <f t="shared" si="13"/>
        <v>5.85216086085023E-2</v>
      </c>
      <c r="AP80" s="21">
        <f t="shared" si="14"/>
        <v>0.85035913326793089</v>
      </c>
      <c r="AQ80" s="21">
        <f t="shared" si="15"/>
        <v>2.5422788520109894E-2</v>
      </c>
    </row>
    <row r="81" spans="1:43">
      <c r="A81" s="12" t="s">
        <v>56</v>
      </c>
      <c r="B81" s="12" t="s">
        <v>71</v>
      </c>
      <c r="C81" s="13" t="s">
        <v>28</v>
      </c>
      <c r="D81" s="12" t="s">
        <v>17</v>
      </c>
      <c r="E81" s="13" t="s">
        <v>73</v>
      </c>
      <c r="F81" s="14">
        <v>52.235999999999997</v>
      </c>
      <c r="G81" s="14">
        <v>0.27400000000000002</v>
      </c>
      <c r="H81" s="14">
        <v>2.105</v>
      </c>
      <c r="I81" s="14">
        <f t="shared" si="8"/>
        <v>5.849000339779268</v>
      </c>
      <c r="J81" s="14">
        <v>16.568999999999999</v>
      </c>
      <c r="K81" s="14">
        <v>0.16200000000000001</v>
      </c>
      <c r="L81" s="14">
        <v>21.448</v>
      </c>
      <c r="M81" s="14">
        <v>0.36199999999999999</v>
      </c>
      <c r="N81" s="14" t="s">
        <v>103</v>
      </c>
      <c r="O81" s="14">
        <v>0.442</v>
      </c>
      <c r="P81" s="14" t="s">
        <v>103</v>
      </c>
      <c r="Q81" s="14">
        <v>1.2999999999999999E-2</v>
      </c>
      <c r="R81" s="14">
        <f t="shared" si="9"/>
        <v>99.460000339779256</v>
      </c>
      <c r="S81" s="14">
        <v>2.2297354034178221</v>
      </c>
      <c r="T81" s="14">
        <v>3.8426658873567763</v>
      </c>
      <c r="U81" s="16">
        <f t="shared" si="10"/>
        <v>83.470306356068448</v>
      </c>
      <c r="V81" s="14"/>
      <c r="W81" s="14">
        <v>1.9222185825682758</v>
      </c>
      <c r="X81" s="14">
        <v>7.7781417431724176E-2</v>
      </c>
      <c r="Y81" s="14">
        <v>7.5854889598125433E-3</v>
      </c>
      <c r="Z81" s="14">
        <v>1.3512255714189833E-2</v>
      </c>
      <c r="AA81" s="14">
        <v>1.2859674354847635E-2</v>
      </c>
      <c r="AB81" s="14">
        <v>6.1745341813818869E-2</v>
      </c>
      <c r="AC81" s="14">
        <v>0.1182588269799994</v>
      </c>
      <c r="AD81" s="14">
        <v>0.9089452023473934</v>
      </c>
      <c r="AE81" s="14">
        <v>0.8456541713165765</v>
      </c>
      <c r="AF81" s="14">
        <v>5.0493247772976932E-3</v>
      </c>
      <c r="AG81" s="14">
        <v>2.5251525671200731E-2</v>
      </c>
      <c r="AH81" s="14">
        <v>0</v>
      </c>
      <c r="AI81" s="15"/>
      <c r="AJ81" s="16">
        <v>43.712013999634664</v>
      </c>
      <c r="AK81" s="16">
        <v>46.983538611360011</v>
      </c>
      <c r="AL81" s="16">
        <v>9.304447389005329</v>
      </c>
      <c r="AM81">
        <f t="shared" si="11"/>
        <v>0.11512691111369043</v>
      </c>
      <c r="AN81" s="21">
        <f t="shared" si="12"/>
        <v>7.7781417431724176E-2</v>
      </c>
      <c r="AO81" s="21">
        <f t="shared" si="13"/>
        <v>6.1745341813818869E-2</v>
      </c>
      <c r="AP81" s="21">
        <f t="shared" si="14"/>
        <v>0.8456541713165765</v>
      </c>
      <c r="AQ81" s="21">
        <f t="shared" si="15"/>
        <v>2.5251525671200731E-2</v>
      </c>
    </row>
    <row r="82" spans="1:43">
      <c r="A82" s="12" t="s">
        <v>57</v>
      </c>
      <c r="B82" s="12" t="s">
        <v>71</v>
      </c>
      <c r="C82" s="13" t="s">
        <v>28</v>
      </c>
      <c r="D82" s="12" t="s">
        <v>17</v>
      </c>
      <c r="E82" s="13" t="s">
        <v>73</v>
      </c>
      <c r="F82" s="14">
        <v>52.335999999999999</v>
      </c>
      <c r="G82" s="14">
        <v>0.25700000000000001</v>
      </c>
      <c r="H82" s="14">
        <v>1.9490000000000001</v>
      </c>
      <c r="I82" s="14">
        <f t="shared" si="8"/>
        <v>5.201000328541328</v>
      </c>
      <c r="J82" s="14">
        <v>16.861000000000001</v>
      </c>
      <c r="K82" s="14">
        <v>0.154</v>
      </c>
      <c r="L82" s="14">
        <v>21.673999999999999</v>
      </c>
      <c r="M82" s="14">
        <v>0.33200000000000002</v>
      </c>
      <c r="N82" s="14" t="s">
        <v>103</v>
      </c>
      <c r="O82" s="14">
        <v>0.53400000000000003</v>
      </c>
      <c r="P82" s="14" t="s">
        <v>103</v>
      </c>
      <c r="Q82" s="14">
        <v>2.4E-2</v>
      </c>
      <c r="R82" s="14">
        <f t="shared" si="9"/>
        <v>99.322000328541307</v>
      </c>
      <c r="S82" s="14">
        <v>2.1559886060772202</v>
      </c>
      <c r="T82" s="14">
        <v>3.2610238574440946</v>
      </c>
      <c r="U82" s="16">
        <f t="shared" si="10"/>
        <v>85.24845472105433</v>
      </c>
      <c r="V82" s="14"/>
      <c r="W82" s="14">
        <v>1.9248759238298068</v>
      </c>
      <c r="X82" s="14">
        <v>7.5124076170193232E-2</v>
      </c>
      <c r="Y82" s="14">
        <v>7.1110788880564425E-3</v>
      </c>
      <c r="Z82" s="14">
        <v>9.3590110037006374E-3</v>
      </c>
      <c r="AA82" s="14">
        <v>1.552809982273057E-2</v>
      </c>
      <c r="AB82" s="14">
        <v>5.9671463085039518E-2</v>
      </c>
      <c r="AC82" s="14">
        <v>0.10030539059750362</v>
      </c>
      <c r="AD82" s="14">
        <v>0.92447269313498248</v>
      </c>
      <c r="AE82" s="14">
        <v>0.85411120421277498</v>
      </c>
      <c r="AF82" s="14">
        <v>4.797426917986394E-3</v>
      </c>
      <c r="AG82" s="14">
        <v>2.3185157139631374E-2</v>
      </c>
      <c r="AH82" s="14">
        <v>1.3784940570415828E-4</v>
      </c>
      <c r="AI82" s="15"/>
      <c r="AJ82" s="16">
        <v>44.059037291394375</v>
      </c>
      <c r="AK82" s="16">
        <v>47.688610875034293</v>
      </c>
      <c r="AL82" s="16">
        <v>8.2523518335713284</v>
      </c>
      <c r="AM82">
        <f t="shared" si="11"/>
        <v>9.7880109059482898E-2</v>
      </c>
      <c r="AN82" s="21">
        <f t="shared" si="12"/>
        <v>7.5124076170193232E-2</v>
      </c>
      <c r="AO82" s="21">
        <f t="shared" si="13"/>
        <v>5.9671463085039518E-2</v>
      </c>
      <c r="AP82" s="21">
        <f t="shared" si="14"/>
        <v>0.85411120421277498</v>
      </c>
      <c r="AQ82" s="21">
        <f t="shared" si="15"/>
        <v>2.3185157139631374E-2</v>
      </c>
    </row>
    <row r="83" spans="1:43">
      <c r="A83" s="12" t="s">
        <v>57</v>
      </c>
      <c r="B83" s="12" t="s">
        <v>71</v>
      </c>
      <c r="C83" s="13" t="s">
        <v>28</v>
      </c>
      <c r="D83" s="12" t="s">
        <v>17</v>
      </c>
      <c r="E83" s="13" t="s">
        <v>73</v>
      </c>
      <c r="F83" s="14">
        <v>52.429000000000002</v>
      </c>
      <c r="G83" s="14">
        <v>0.27100000000000002</v>
      </c>
      <c r="H83" s="14">
        <v>2.0569999999999999</v>
      </c>
      <c r="I83" s="14">
        <f t="shared" si="8"/>
        <v>5.215000309557638</v>
      </c>
      <c r="J83" s="14">
        <v>16.843</v>
      </c>
      <c r="K83" s="14">
        <v>0.155</v>
      </c>
      <c r="L83" s="14">
        <v>21.681999999999999</v>
      </c>
      <c r="M83" s="14">
        <v>0.33700000000000002</v>
      </c>
      <c r="N83" s="14" t="s">
        <v>103</v>
      </c>
      <c r="O83" s="14">
        <v>0.51500000000000001</v>
      </c>
      <c r="P83" s="14" t="s">
        <v>103</v>
      </c>
      <c r="Q83" s="14">
        <v>1.7000000000000001E-2</v>
      </c>
      <c r="R83" s="14">
        <f t="shared" si="9"/>
        <v>99.52100030955765</v>
      </c>
      <c r="S83" s="14">
        <v>2.0314118372146761</v>
      </c>
      <c r="T83" s="14">
        <v>3.3871190507251763</v>
      </c>
      <c r="U83" s="16">
        <f t="shared" si="10"/>
        <v>85.201155028478297</v>
      </c>
      <c r="V83" s="14"/>
      <c r="W83" s="14">
        <v>1.9244926989884941</v>
      </c>
      <c r="X83" s="14">
        <v>7.5507301011505934E-2</v>
      </c>
      <c r="Y83" s="14">
        <v>7.4836616497877522E-3</v>
      </c>
      <c r="Z83" s="14">
        <v>1.3481367331495811E-2</v>
      </c>
      <c r="AA83" s="14">
        <v>1.4946061541100517E-2</v>
      </c>
      <c r="AB83" s="14">
        <v>5.6112637645798921E-2</v>
      </c>
      <c r="AC83" s="14">
        <v>0.10397842596473637</v>
      </c>
      <c r="AD83" s="14">
        <v>0.92166413445734652</v>
      </c>
      <c r="AE83" s="14">
        <v>0.85274104992971889</v>
      </c>
      <c r="AF83" s="14">
        <v>4.8190543549042975E-3</v>
      </c>
      <c r="AG83" s="14">
        <v>2.346202730269269E-2</v>
      </c>
      <c r="AH83" s="14">
        <v>1.3742589469724459E-4</v>
      </c>
      <c r="AI83" s="15"/>
      <c r="AJ83" s="16">
        <v>44.080780762040355</v>
      </c>
      <c r="AK83" s="16">
        <v>47.643624815057777</v>
      </c>
      <c r="AL83" s="16">
        <v>8.2755944229018663</v>
      </c>
      <c r="AM83">
        <f t="shared" si="11"/>
        <v>0.10137881361119229</v>
      </c>
      <c r="AN83" s="21">
        <f t="shared" si="12"/>
        <v>7.5507301011505934E-2</v>
      </c>
      <c r="AO83" s="21">
        <f t="shared" si="13"/>
        <v>5.6112637645798921E-2</v>
      </c>
      <c r="AP83" s="21">
        <f t="shared" si="14"/>
        <v>0.85274104992971889</v>
      </c>
      <c r="AQ83" s="21">
        <f t="shared" si="15"/>
        <v>2.346202730269269E-2</v>
      </c>
    </row>
    <row r="84" spans="1:43">
      <c r="A84" s="12" t="s">
        <v>57</v>
      </c>
      <c r="B84" s="12" t="s">
        <v>71</v>
      </c>
      <c r="C84" s="13" t="s">
        <v>28</v>
      </c>
      <c r="D84" s="12" t="s">
        <v>17</v>
      </c>
      <c r="E84" s="13" t="s">
        <v>73</v>
      </c>
      <c r="F84" s="14">
        <v>52.963000000000001</v>
      </c>
      <c r="G84" s="14">
        <v>0.22800000000000001</v>
      </c>
      <c r="H84" s="14">
        <v>1.7809999999999999</v>
      </c>
      <c r="I84" s="14">
        <f t="shared" si="8"/>
        <v>5.1810002537524298</v>
      </c>
      <c r="J84" s="14">
        <v>16.937999999999999</v>
      </c>
      <c r="K84" s="14">
        <v>0.14099999999999999</v>
      </c>
      <c r="L84" s="14">
        <v>21.904</v>
      </c>
      <c r="M84" s="14">
        <v>0.307</v>
      </c>
      <c r="N84" s="14" t="s">
        <v>103</v>
      </c>
      <c r="O84" s="14">
        <v>0.39100000000000001</v>
      </c>
      <c r="P84" s="14" t="s">
        <v>103</v>
      </c>
      <c r="Q84" s="14">
        <v>2.3E-2</v>
      </c>
      <c r="R84" s="14">
        <f t="shared" si="9"/>
        <v>99.857000253752432</v>
      </c>
      <c r="S84" s="14">
        <v>1.6652009925935687</v>
      </c>
      <c r="T84" s="14">
        <v>3.682638557325367</v>
      </c>
      <c r="U84" s="16">
        <f t="shared" si="10"/>
        <v>85.353891130052901</v>
      </c>
      <c r="V84" s="14"/>
      <c r="W84" s="14">
        <v>1.9376896731834796</v>
      </c>
      <c r="X84" s="14">
        <v>6.2310326816520378E-2</v>
      </c>
      <c r="Y84" s="14">
        <v>6.2754757302683883E-3</v>
      </c>
      <c r="Z84" s="14">
        <v>1.4484380555441226E-2</v>
      </c>
      <c r="AA84" s="14">
        <v>1.1310016765208288E-2</v>
      </c>
      <c r="AB84" s="14">
        <v>4.5845458475428376E-2</v>
      </c>
      <c r="AC84" s="14">
        <v>0.11267792152906672</v>
      </c>
      <c r="AD84" s="14">
        <v>0.92380928259629602</v>
      </c>
      <c r="AE84" s="14">
        <v>0.85863426337360427</v>
      </c>
      <c r="AF84" s="14">
        <v>4.369343549954747E-3</v>
      </c>
      <c r="AG84" s="14">
        <v>2.1366728378730677E-2</v>
      </c>
      <c r="AH84" s="14">
        <v>1.3738287221422358E-4</v>
      </c>
      <c r="AI84" s="15"/>
      <c r="AJ84" s="16">
        <v>44.237449483718365</v>
      </c>
      <c r="AK84" s="16">
        <v>47.595312946021977</v>
      </c>
      <c r="AL84" s="16">
        <v>8.1672375702596742</v>
      </c>
      <c r="AM84">
        <f t="shared" si="11"/>
        <v>0.10871134837033489</v>
      </c>
      <c r="AN84" s="21">
        <f t="shared" si="12"/>
        <v>6.2310326816520378E-2</v>
      </c>
      <c r="AO84" s="21">
        <f t="shared" si="13"/>
        <v>4.5845458475428376E-2</v>
      </c>
      <c r="AP84" s="21">
        <f t="shared" si="14"/>
        <v>0.85863426337360427</v>
      </c>
      <c r="AQ84" s="21">
        <f t="shared" si="15"/>
        <v>2.1366728378730677E-2</v>
      </c>
    </row>
    <row r="85" spans="1:43">
      <c r="A85" s="12" t="s">
        <v>57</v>
      </c>
      <c r="B85" s="12" t="s">
        <v>71</v>
      </c>
      <c r="C85" s="13" t="s">
        <v>28</v>
      </c>
      <c r="D85" s="12" t="s">
        <v>17</v>
      </c>
      <c r="E85" s="13" t="s">
        <v>73</v>
      </c>
      <c r="F85" s="14">
        <v>52.664999999999999</v>
      </c>
      <c r="G85" s="14">
        <v>0.25900000000000001</v>
      </c>
      <c r="H85" s="14">
        <v>2.0099999999999998</v>
      </c>
      <c r="I85" s="14">
        <f t="shared" si="8"/>
        <v>5.2170002482738331</v>
      </c>
      <c r="J85" s="14">
        <v>16.786000000000001</v>
      </c>
      <c r="K85" s="14">
        <v>0.16800000000000001</v>
      </c>
      <c r="L85" s="14">
        <v>21.695</v>
      </c>
      <c r="M85" s="14">
        <v>0.33400000000000002</v>
      </c>
      <c r="N85" s="14" t="s">
        <v>103</v>
      </c>
      <c r="O85" s="14">
        <v>0.49199999999999999</v>
      </c>
      <c r="P85" s="14" t="s">
        <v>103</v>
      </c>
      <c r="Q85" s="14">
        <v>2.4E-2</v>
      </c>
      <c r="R85" s="14">
        <f t="shared" si="9"/>
        <v>99.650000248273855</v>
      </c>
      <c r="S85" s="14">
        <v>1.6292487790988106</v>
      </c>
      <c r="T85" s="14">
        <v>3.7509886524303715</v>
      </c>
      <c r="U85" s="16">
        <f t="shared" si="10"/>
        <v>85.153514334076633</v>
      </c>
      <c r="V85" s="14"/>
      <c r="W85" s="14">
        <v>1.9315847127547823</v>
      </c>
      <c r="X85" s="14">
        <v>6.8415287245217726E-2</v>
      </c>
      <c r="Y85" s="14">
        <v>7.1464703261957278E-3</v>
      </c>
      <c r="Z85" s="14">
        <v>1.8469441813558848E-2</v>
      </c>
      <c r="AA85" s="14">
        <v>1.426696570933185E-2</v>
      </c>
      <c r="AB85" s="14">
        <v>4.4967328471757322E-2</v>
      </c>
      <c r="AC85" s="14">
        <v>0.11505500220533585</v>
      </c>
      <c r="AD85" s="14">
        <v>0.91779869405135228</v>
      </c>
      <c r="AE85" s="14">
        <v>0.85255903622143192</v>
      </c>
      <c r="AF85" s="14">
        <v>5.2189890529058926E-3</v>
      </c>
      <c r="AG85" s="14">
        <v>2.3246233603934834E-2</v>
      </c>
      <c r="AH85" s="14">
        <v>0</v>
      </c>
      <c r="AI85" s="15"/>
      <c r="AJ85" s="16">
        <v>44.165346165144051</v>
      </c>
      <c r="AK85" s="16">
        <v>47.544973791313069</v>
      </c>
      <c r="AL85" s="16">
        <v>8.2896800435428943</v>
      </c>
      <c r="AM85">
        <f t="shared" si="11"/>
        <v>0.11139525629072446</v>
      </c>
      <c r="AN85" s="21">
        <f t="shared" si="12"/>
        <v>6.8415287245217726E-2</v>
      </c>
      <c r="AO85" s="21">
        <f t="shared" si="13"/>
        <v>4.4967328471757322E-2</v>
      </c>
      <c r="AP85" s="21">
        <f t="shared" si="14"/>
        <v>0.85255903622143192</v>
      </c>
      <c r="AQ85" s="21">
        <f t="shared" si="15"/>
        <v>2.3246233603934834E-2</v>
      </c>
    </row>
    <row r="86" spans="1:43">
      <c r="A86" s="12" t="s">
        <v>57</v>
      </c>
      <c r="B86" s="12" t="s">
        <v>71</v>
      </c>
      <c r="C86" s="13" t="s">
        <v>28</v>
      </c>
      <c r="D86" s="12" t="s">
        <v>17</v>
      </c>
      <c r="E86" s="13" t="s">
        <v>73</v>
      </c>
      <c r="F86" s="14">
        <v>53.622999999999998</v>
      </c>
      <c r="G86" s="14">
        <v>0.17199999999999999</v>
      </c>
      <c r="H86" s="14">
        <v>1.3089999999999999</v>
      </c>
      <c r="I86" s="14">
        <f t="shared" si="8"/>
        <v>4.9760002067531532</v>
      </c>
      <c r="J86" s="14">
        <v>17.213000000000001</v>
      </c>
      <c r="K86" s="14">
        <v>0.13900000000000001</v>
      </c>
      <c r="L86" s="14">
        <v>22.14</v>
      </c>
      <c r="M86" s="14">
        <v>0.28299999999999997</v>
      </c>
      <c r="N86" s="14" t="s">
        <v>103</v>
      </c>
      <c r="O86" s="14">
        <v>0.222</v>
      </c>
      <c r="P86" s="14" t="s">
        <v>103</v>
      </c>
      <c r="Q86" s="14">
        <v>1.7000000000000001E-2</v>
      </c>
      <c r="R86" s="14">
        <f t="shared" si="9"/>
        <v>100.09400020675314</v>
      </c>
      <c r="S86" s="14">
        <v>1.3567773818745723</v>
      </c>
      <c r="T86" s="14">
        <v>3.7551606392645938</v>
      </c>
      <c r="U86" s="16">
        <f t="shared" si="10"/>
        <v>86.045910507786488</v>
      </c>
      <c r="V86" s="14"/>
      <c r="W86" s="14">
        <v>1.9553309788880806</v>
      </c>
      <c r="X86" s="14">
        <v>4.4669021111919394E-2</v>
      </c>
      <c r="Y86" s="14">
        <v>4.7184328639071358E-3</v>
      </c>
      <c r="Z86" s="14">
        <v>1.158642108025678E-2</v>
      </c>
      <c r="AA86" s="14">
        <v>6.400250785708746E-3</v>
      </c>
      <c r="AB86" s="14">
        <v>3.7230235217529085E-2</v>
      </c>
      <c r="AC86" s="14">
        <v>0.11451589650190505</v>
      </c>
      <c r="AD86" s="14">
        <v>0.93569495494849908</v>
      </c>
      <c r="AE86" s="14">
        <v>0.86500760633167562</v>
      </c>
      <c r="AF86" s="14">
        <v>4.2930842056522712E-3</v>
      </c>
      <c r="AG86" s="14">
        <v>1.973045773353397E-2</v>
      </c>
      <c r="AH86" s="14">
        <v>4.5873556184677333E-5</v>
      </c>
      <c r="AI86" s="15"/>
      <c r="AJ86" s="16">
        <v>44.303730460785474</v>
      </c>
      <c r="AK86" s="16">
        <v>47.924176358814385</v>
      </c>
      <c r="AL86" s="16">
        <v>7.772093180400133</v>
      </c>
      <c r="AM86">
        <f t="shared" si="11"/>
        <v>0.10904086197905091</v>
      </c>
      <c r="AN86" s="21">
        <f t="shared" si="12"/>
        <v>4.4669021111919394E-2</v>
      </c>
      <c r="AO86" s="21">
        <f t="shared" si="13"/>
        <v>3.7230235217529085E-2</v>
      </c>
      <c r="AP86" s="21">
        <f t="shared" si="14"/>
        <v>0.86500760633167562</v>
      </c>
      <c r="AQ86" s="21">
        <f t="shared" si="15"/>
        <v>1.973045773353397E-2</v>
      </c>
    </row>
    <row r="87" spans="1:43">
      <c r="A87" s="12" t="s">
        <v>57</v>
      </c>
      <c r="B87" s="12" t="s">
        <v>71</v>
      </c>
      <c r="C87" s="13" t="s">
        <v>28</v>
      </c>
      <c r="D87" s="12" t="s">
        <v>17</v>
      </c>
      <c r="E87" s="13" t="s">
        <v>73</v>
      </c>
      <c r="F87" s="14">
        <v>52.551000000000002</v>
      </c>
      <c r="G87" s="14">
        <v>0.27800000000000002</v>
      </c>
      <c r="H87" s="14">
        <v>2.2999999999999998</v>
      </c>
      <c r="I87" s="14">
        <f t="shared" si="8"/>
        <v>5.2330002907829156</v>
      </c>
      <c r="J87" s="14">
        <v>16.620999999999999</v>
      </c>
      <c r="K87" s="14">
        <v>0.154</v>
      </c>
      <c r="L87" s="14">
        <v>21.954000000000001</v>
      </c>
      <c r="M87" s="14">
        <v>0.35599999999999998</v>
      </c>
      <c r="N87" s="14" t="s">
        <v>103</v>
      </c>
      <c r="O87" s="14">
        <v>0.56100000000000005</v>
      </c>
      <c r="P87" s="14" t="s">
        <v>103</v>
      </c>
      <c r="Q87" s="14">
        <v>1.4E-2</v>
      </c>
      <c r="R87" s="14">
        <f t="shared" si="9"/>
        <v>100.02200029078291</v>
      </c>
      <c r="S87" s="14">
        <v>1.908206363266097</v>
      </c>
      <c r="T87" s="14">
        <v>3.5159803416516726</v>
      </c>
      <c r="U87" s="16">
        <f t="shared" si="10"/>
        <v>84.98917178428384</v>
      </c>
      <c r="V87" s="14"/>
      <c r="W87" s="14">
        <v>1.9209586963705585</v>
      </c>
      <c r="X87" s="14">
        <v>7.9041303629441506E-2</v>
      </c>
      <c r="Y87" s="14">
        <v>7.6450793567091188E-3</v>
      </c>
      <c r="Z87" s="14">
        <v>2.0046591025396923E-2</v>
      </c>
      <c r="AA87" s="14">
        <v>1.6213424259228119E-2</v>
      </c>
      <c r="AB87" s="14">
        <v>5.2490461778472705E-2</v>
      </c>
      <c r="AC87" s="14">
        <v>0.10748591656478765</v>
      </c>
      <c r="AD87" s="14">
        <v>0.90573830965434055</v>
      </c>
      <c r="AE87" s="14">
        <v>0.85985226265291237</v>
      </c>
      <c r="AF87" s="14">
        <v>4.7680762970173426E-3</v>
      </c>
      <c r="AG87" s="14">
        <v>2.4621054978586306E-2</v>
      </c>
      <c r="AH87" s="14">
        <v>0</v>
      </c>
      <c r="AI87" s="15"/>
      <c r="AJ87" s="16">
        <v>44.654498373189725</v>
      </c>
      <c r="AK87" s="16">
        <v>47.03748728904781</v>
      </c>
      <c r="AL87" s="16">
        <v>8.3080143377624776</v>
      </c>
      <c r="AM87">
        <f t="shared" si="11"/>
        <v>0.10608305030947993</v>
      </c>
      <c r="AN87" s="21">
        <f t="shared" si="12"/>
        <v>7.9041303629441506E-2</v>
      </c>
      <c r="AO87" s="21">
        <f t="shared" si="13"/>
        <v>5.2490461778472705E-2</v>
      </c>
      <c r="AP87" s="21">
        <f t="shared" si="14"/>
        <v>0.85985226265291237</v>
      </c>
      <c r="AQ87" s="21">
        <f t="shared" si="15"/>
        <v>2.4621054978586306E-2</v>
      </c>
    </row>
    <row r="88" spans="1:43">
      <c r="A88" s="12" t="s">
        <v>57</v>
      </c>
      <c r="B88" s="12" t="s">
        <v>71</v>
      </c>
      <c r="C88" s="13" t="s">
        <v>28</v>
      </c>
      <c r="D88" s="12" t="s">
        <v>17</v>
      </c>
      <c r="E88" s="13" t="s">
        <v>73</v>
      </c>
      <c r="F88" s="14">
        <v>52.869</v>
      </c>
      <c r="G88" s="14">
        <v>0.28000000000000003</v>
      </c>
      <c r="H88" s="14">
        <v>2.2029999999999998</v>
      </c>
      <c r="I88" s="14">
        <f t="shared" si="8"/>
        <v>5.3660001796117989</v>
      </c>
      <c r="J88" s="14">
        <v>16.850000000000001</v>
      </c>
      <c r="K88" s="14">
        <v>0.14799999999999999</v>
      </c>
      <c r="L88" s="14">
        <v>21.372</v>
      </c>
      <c r="M88" s="14">
        <v>0.34100000000000003</v>
      </c>
      <c r="N88" s="14" t="s">
        <v>103</v>
      </c>
      <c r="O88" s="14">
        <v>0.55300000000000005</v>
      </c>
      <c r="P88" s="14" t="s">
        <v>103</v>
      </c>
      <c r="Q88" s="14">
        <v>1.4999999999999999E-2</v>
      </c>
      <c r="R88" s="14">
        <f t="shared" si="9"/>
        <v>99.997000179611788</v>
      </c>
      <c r="S88" s="14">
        <v>1.1786675207503436</v>
      </c>
      <c r="T88" s="14">
        <v>4.3054253458409573</v>
      </c>
      <c r="U88" s="16">
        <f t="shared" si="10"/>
        <v>84.8429706256142</v>
      </c>
      <c r="V88" s="14"/>
      <c r="W88" s="14">
        <v>1.9326796047163366</v>
      </c>
      <c r="X88" s="14">
        <v>6.7320395283663403E-2</v>
      </c>
      <c r="Y88" s="14">
        <v>7.7004651310783245E-3</v>
      </c>
      <c r="Z88" s="14">
        <v>2.7593323025362632E-2</v>
      </c>
      <c r="AA88" s="14">
        <v>1.5983016307999826E-2</v>
      </c>
      <c r="AB88" s="14">
        <v>3.242411233988949E-2</v>
      </c>
      <c r="AC88" s="14">
        <v>0.13162637305833688</v>
      </c>
      <c r="AD88" s="14">
        <v>0.91826328124283374</v>
      </c>
      <c r="AE88" s="14">
        <v>0.83709947488265002</v>
      </c>
      <c r="AF88" s="14">
        <v>4.582536324693692E-3</v>
      </c>
      <c r="AG88" s="14">
        <v>2.3608872117399003E-2</v>
      </c>
      <c r="AH88" s="14">
        <v>0</v>
      </c>
      <c r="AI88" s="15"/>
      <c r="AJ88" s="16">
        <v>43.612259036940145</v>
      </c>
      <c r="AK88" s="16">
        <v>47.840832884630835</v>
      </c>
      <c r="AL88" s="16">
        <v>8.5469080784290234</v>
      </c>
      <c r="AM88">
        <f t="shared" si="11"/>
        <v>0.12537162597906562</v>
      </c>
      <c r="AN88" s="21">
        <f t="shared" si="12"/>
        <v>6.7320395283663403E-2</v>
      </c>
      <c r="AO88" s="21">
        <f t="shared" si="13"/>
        <v>3.242411233988949E-2</v>
      </c>
      <c r="AP88" s="21">
        <f t="shared" si="14"/>
        <v>0.83709947488265002</v>
      </c>
      <c r="AQ88" s="21">
        <f t="shared" si="15"/>
        <v>2.3608872117399003E-2</v>
      </c>
    </row>
    <row r="89" spans="1:43">
      <c r="A89" s="12" t="s">
        <v>57</v>
      </c>
      <c r="B89" s="12" t="s">
        <v>71</v>
      </c>
      <c r="C89" s="13" t="s">
        <v>28</v>
      </c>
      <c r="D89" s="12" t="s">
        <v>17</v>
      </c>
      <c r="E89" s="13" t="s">
        <v>73</v>
      </c>
      <c r="F89" s="14">
        <v>52.219000000000001</v>
      </c>
      <c r="G89" s="14">
        <v>0.28699999999999998</v>
      </c>
      <c r="H89" s="14">
        <v>2.2509999999999999</v>
      </c>
      <c r="I89" s="14">
        <f t="shared" si="8"/>
        <v>5.4940003827815156</v>
      </c>
      <c r="J89" s="14">
        <v>16.951000000000001</v>
      </c>
      <c r="K89" s="14">
        <v>0.159</v>
      </c>
      <c r="L89" s="14">
        <v>21.5</v>
      </c>
      <c r="M89" s="14">
        <v>0.32900000000000001</v>
      </c>
      <c r="N89" s="14" t="s">
        <v>103</v>
      </c>
      <c r="O89" s="14">
        <v>0.57599999999999996</v>
      </c>
      <c r="P89" s="14" t="s">
        <v>103</v>
      </c>
      <c r="Q89" s="14">
        <v>2.5000000000000001E-2</v>
      </c>
      <c r="R89" s="14">
        <f t="shared" si="9"/>
        <v>99.791000382781505</v>
      </c>
      <c r="S89" s="14">
        <v>2.5119293019547704</v>
      </c>
      <c r="T89" s="14">
        <v>3.2337455144970151</v>
      </c>
      <c r="U89" s="16">
        <f t="shared" si="10"/>
        <v>84.615279722002597</v>
      </c>
      <c r="V89" s="14"/>
      <c r="W89" s="14">
        <v>1.9120551524082625</v>
      </c>
      <c r="X89" s="14">
        <v>8.7944847591737485E-2</v>
      </c>
      <c r="Y89" s="14">
        <v>7.9059474031493056E-3</v>
      </c>
      <c r="Z89" s="14">
        <v>9.1962669590724688E-3</v>
      </c>
      <c r="AA89" s="14">
        <v>1.6675128579898502E-2</v>
      </c>
      <c r="AB89" s="14">
        <v>6.9214532182187649E-2</v>
      </c>
      <c r="AC89" s="14">
        <v>9.9025213495970793E-2</v>
      </c>
      <c r="AD89" s="14">
        <v>0.92528545175276233</v>
      </c>
      <c r="AE89" s="14">
        <v>0.84349684129177516</v>
      </c>
      <c r="AF89" s="14">
        <v>4.9312204924256368E-3</v>
      </c>
      <c r="AG89" s="14">
        <v>2.2803089326943381E-2</v>
      </c>
      <c r="AH89" s="14">
        <v>0</v>
      </c>
      <c r="AI89" s="15"/>
      <c r="AJ89" s="16">
        <v>43.546063205764597</v>
      </c>
      <c r="AK89" s="16">
        <v>47.768452462363861</v>
      </c>
      <c r="AL89" s="16">
        <v>8.6854843318715407</v>
      </c>
      <c r="AM89">
        <f t="shared" si="11"/>
        <v>9.6674980409312175E-2</v>
      </c>
      <c r="AN89" s="21">
        <f t="shared" si="12"/>
        <v>8.7944847591737485E-2</v>
      </c>
      <c r="AO89" s="21">
        <f t="shared" si="13"/>
        <v>6.9214532182187649E-2</v>
      </c>
      <c r="AP89" s="21">
        <f t="shared" si="14"/>
        <v>0.84349684129177516</v>
      </c>
      <c r="AQ89" s="21">
        <f t="shared" si="15"/>
        <v>2.2803089326943381E-2</v>
      </c>
    </row>
    <row r="90" spans="1:43">
      <c r="A90" s="12" t="s">
        <v>58</v>
      </c>
      <c r="B90" s="12" t="s">
        <v>71</v>
      </c>
      <c r="C90" s="13" t="s">
        <v>28</v>
      </c>
      <c r="D90" s="12" t="s">
        <v>17</v>
      </c>
      <c r="E90" s="13" t="s">
        <v>73</v>
      </c>
      <c r="F90" s="14">
        <v>52.777000000000001</v>
      </c>
      <c r="G90" s="14">
        <v>0.214</v>
      </c>
      <c r="H90" s="14">
        <v>1.786</v>
      </c>
      <c r="I90" s="14">
        <f t="shared" si="8"/>
        <v>5.0220002492338001</v>
      </c>
      <c r="J90" s="14">
        <v>16.908999999999999</v>
      </c>
      <c r="K90" s="14">
        <v>0.13500000000000001</v>
      </c>
      <c r="L90" s="14">
        <v>21.669</v>
      </c>
      <c r="M90" s="14">
        <v>0.36599999999999999</v>
      </c>
      <c r="N90" s="14" t="s">
        <v>103</v>
      </c>
      <c r="O90" s="14">
        <v>0.39</v>
      </c>
      <c r="P90" s="14" t="s">
        <v>103</v>
      </c>
      <c r="Q90" s="14">
        <v>1.7999999999999999E-2</v>
      </c>
      <c r="R90" s="14">
        <f t="shared" si="9"/>
        <v>99.286000249233808</v>
      </c>
      <c r="S90" s="14">
        <v>1.6355483609431476</v>
      </c>
      <c r="T90" s="14">
        <v>3.5503202372765807</v>
      </c>
      <c r="U90" s="16">
        <f t="shared" si="10"/>
        <v>85.718302889011824</v>
      </c>
      <c r="V90" s="14"/>
      <c r="W90" s="14">
        <v>1.9400616160761717</v>
      </c>
      <c r="X90" s="14">
        <v>5.9938383923828331E-2</v>
      </c>
      <c r="Y90" s="14">
        <v>5.9181334806272792E-3</v>
      </c>
      <c r="Z90" s="14">
        <v>1.7437923526643376E-2</v>
      </c>
      <c r="AA90" s="14">
        <v>1.1334706365951866E-2</v>
      </c>
      <c r="AB90" s="14">
        <v>4.5243086484897728E-2</v>
      </c>
      <c r="AC90" s="14">
        <v>0.1091456508492972</v>
      </c>
      <c r="AD90" s="14">
        <v>0.92661066174509188</v>
      </c>
      <c r="AE90" s="14">
        <v>0.85345932742039154</v>
      </c>
      <c r="AF90" s="14">
        <v>4.203296487580617E-3</v>
      </c>
      <c r="AG90" s="14">
        <v>2.5590452310927145E-2</v>
      </c>
      <c r="AH90" s="14">
        <v>0</v>
      </c>
      <c r="AI90" s="15"/>
      <c r="AJ90" s="16">
        <v>44.118766439886279</v>
      </c>
      <c r="AK90" s="16">
        <v>47.900254942205713</v>
      </c>
      <c r="AL90" s="16">
        <v>7.9809786179080104</v>
      </c>
      <c r="AM90">
        <f t="shared" si="11"/>
        <v>0.10537773173296559</v>
      </c>
      <c r="AN90" s="21">
        <f t="shared" si="12"/>
        <v>5.9938383923828331E-2</v>
      </c>
      <c r="AO90" s="21">
        <f t="shared" si="13"/>
        <v>4.5243086484897728E-2</v>
      </c>
      <c r="AP90" s="21">
        <f t="shared" si="14"/>
        <v>0.85345932742039154</v>
      </c>
      <c r="AQ90" s="21">
        <f t="shared" si="15"/>
        <v>2.5590452310927145E-2</v>
      </c>
    </row>
    <row r="91" spans="1:43">
      <c r="A91" s="12" t="s">
        <v>58</v>
      </c>
      <c r="B91" s="12" t="s">
        <v>71</v>
      </c>
      <c r="C91" s="13" t="s">
        <v>28</v>
      </c>
      <c r="D91" s="12" t="s">
        <v>17</v>
      </c>
      <c r="E91" s="13" t="s">
        <v>73</v>
      </c>
      <c r="F91" s="14">
        <v>53.337000000000003</v>
      </c>
      <c r="G91" s="14">
        <v>0.13</v>
      </c>
      <c r="H91" s="14">
        <v>1.3089999999999999</v>
      </c>
      <c r="I91" s="14">
        <f t="shared" si="8"/>
        <v>4.925000209364633</v>
      </c>
      <c r="J91" s="14">
        <v>17.411000000000001</v>
      </c>
      <c r="K91" s="14">
        <v>0.14199999999999999</v>
      </c>
      <c r="L91" s="14">
        <v>21.603999999999999</v>
      </c>
      <c r="M91" s="14">
        <v>0.28299999999999997</v>
      </c>
      <c r="N91" s="14" t="s">
        <v>103</v>
      </c>
      <c r="O91" s="14">
        <v>0.187</v>
      </c>
      <c r="P91" s="14">
        <v>1.4E-2</v>
      </c>
      <c r="Q91" s="14">
        <v>2.5999999999999999E-2</v>
      </c>
      <c r="R91" s="14">
        <f t="shared" si="9"/>
        <v>99.368000209364624</v>
      </c>
      <c r="S91" s="14">
        <v>1.3739147172353425</v>
      </c>
      <c r="T91" s="14">
        <v>3.6887403250508899</v>
      </c>
      <c r="U91" s="16">
        <f t="shared" si="10"/>
        <v>86.304893682075672</v>
      </c>
      <c r="V91" s="14"/>
      <c r="W91" s="14">
        <v>1.9564471899449662</v>
      </c>
      <c r="X91" s="14">
        <v>4.3552810055033753E-2</v>
      </c>
      <c r="Y91" s="14">
        <v>3.5874268710049464E-3</v>
      </c>
      <c r="Z91" s="14">
        <v>1.3036567122949518E-2</v>
      </c>
      <c r="AA91" s="14">
        <v>5.4232046718269838E-3</v>
      </c>
      <c r="AB91" s="14">
        <v>3.7924278920317106E-2</v>
      </c>
      <c r="AC91" s="14">
        <v>0.11315811700936525</v>
      </c>
      <c r="AD91" s="14">
        <v>0.95207641303294921</v>
      </c>
      <c r="AE91" s="14">
        <v>0.84907655626865775</v>
      </c>
      <c r="AF91" s="14">
        <v>4.4117746651008488E-3</v>
      </c>
      <c r="AG91" s="14">
        <v>1.9845944835142657E-2</v>
      </c>
      <c r="AH91" s="14">
        <v>0</v>
      </c>
      <c r="AI91" s="15"/>
      <c r="AJ91" s="16">
        <v>43.492530224093358</v>
      </c>
      <c r="AK91" s="16">
        <v>48.768526069609067</v>
      </c>
      <c r="AL91" s="16">
        <v>7.7389437062975768</v>
      </c>
      <c r="AM91">
        <f t="shared" si="11"/>
        <v>0.1062283598757076</v>
      </c>
      <c r="AN91" s="21">
        <f t="shared" si="12"/>
        <v>4.3552810055033753E-2</v>
      </c>
      <c r="AO91" s="21">
        <f t="shared" si="13"/>
        <v>3.7924278920317106E-2</v>
      </c>
      <c r="AP91" s="21">
        <f t="shared" si="14"/>
        <v>0.84907655626865775</v>
      </c>
      <c r="AQ91" s="21">
        <f t="shared" si="15"/>
        <v>1.9845944835142657E-2</v>
      </c>
    </row>
    <row r="92" spans="1:43">
      <c r="A92" s="12" t="s">
        <v>58</v>
      </c>
      <c r="B92" s="12" t="s">
        <v>71</v>
      </c>
      <c r="C92" s="13" t="s">
        <v>28</v>
      </c>
      <c r="D92" s="12" t="s">
        <v>17</v>
      </c>
      <c r="E92" s="13" t="s">
        <v>73</v>
      </c>
      <c r="F92" s="14">
        <v>52.677999999999997</v>
      </c>
      <c r="G92" s="14">
        <v>0.24199999999999999</v>
      </c>
      <c r="H92" s="14">
        <v>2.12</v>
      </c>
      <c r="I92" s="14">
        <f t="shared" si="8"/>
        <v>5.2710001667572808</v>
      </c>
      <c r="J92" s="14">
        <v>16.824000000000002</v>
      </c>
      <c r="K92" s="14">
        <v>0.152</v>
      </c>
      <c r="L92" s="14">
        <v>21.114000000000001</v>
      </c>
      <c r="M92" s="14">
        <v>0.36699999999999999</v>
      </c>
      <c r="N92" s="14" t="s">
        <v>103</v>
      </c>
      <c r="O92" s="14">
        <v>0.56499999999999995</v>
      </c>
      <c r="P92" s="14" t="s">
        <v>103</v>
      </c>
      <c r="Q92" s="14">
        <v>0.02</v>
      </c>
      <c r="R92" s="14">
        <f t="shared" si="9"/>
        <v>99.353000166757283</v>
      </c>
      <c r="S92" s="14">
        <v>1.0943122453966858</v>
      </c>
      <c r="T92" s="14">
        <v>4.2863289110191536</v>
      </c>
      <c r="U92" s="16">
        <f t="shared" si="10"/>
        <v>85.051629384382906</v>
      </c>
      <c r="V92" s="14"/>
      <c r="W92" s="14">
        <v>1.937103070769435</v>
      </c>
      <c r="X92" s="14">
        <v>6.2896929230565002E-2</v>
      </c>
      <c r="Y92" s="14">
        <v>6.694821115516913E-3</v>
      </c>
      <c r="Z92" s="14">
        <v>2.8981811713511427E-2</v>
      </c>
      <c r="AA92" s="14">
        <v>1.6426564489845259E-2</v>
      </c>
      <c r="AB92" s="14">
        <v>3.0281872188425828E-2</v>
      </c>
      <c r="AC92" s="14">
        <v>0.13181870138523105</v>
      </c>
      <c r="AD92" s="14">
        <v>0.92227674229920997</v>
      </c>
      <c r="AE92" s="14">
        <v>0.83189230126390068</v>
      </c>
      <c r="AF92" s="14">
        <v>4.7342640061302571E-3</v>
      </c>
      <c r="AG92" s="14">
        <v>2.5578413803197676E-2</v>
      </c>
      <c r="AH92" s="14">
        <v>4.5858434850365359E-5</v>
      </c>
      <c r="AI92" s="15"/>
      <c r="AJ92" s="16">
        <v>43.412069670388512</v>
      </c>
      <c r="AK92" s="16">
        <v>48.128756728776402</v>
      </c>
      <c r="AL92" s="16">
        <v>8.4591736008350811</v>
      </c>
      <c r="AM92">
        <f t="shared" si="11"/>
        <v>0.12505385748037909</v>
      </c>
      <c r="AN92" s="21">
        <f t="shared" si="12"/>
        <v>6.2896929230565002E-2</v>
      </c>
      <c r="AO92" s="21">
        <f t="shared" si="13"/>
        <v>3.0281872188425828E-2</v>
      </c>
      <c r="AP92" s="21">
        <f t="shared" si="14"/>
        <v>0.83189230126390068</v>
      </c>
      <c r="AQ92" s="21">
        <f t="shared" si="15"/>
        <v>2.5578413803197676E-2</v>
      </c>
    </row>
    <row r="93" spans="1:43">
      <c r="A93" s="12" t="s">
        <v>58</v>
      </c>
      <c r="B93" s="12" t="s">
        <v>71</v>
      </c>
      <c r="C93" s="13" t="s">
        <v>28</v>
      </c>
      <c r="D93" s="12" t="s">
        <v>17</v>
      </c>
      <c r="E93" s="13" t="s">
        <v>73</v>
      </c>
      <c r="F93" s="14">
        <v>52.534999999999997</v>
      </c>
      <c r="G93" s="14">
        <v>0.23799999999999999</v>
      </c>
      <c r="H93" s="14">
        <v>2.113</v>
      </c>
      <c r="I93" s="14">
        <f t="shared" si="8"/>
        <v>5.3720002831714009</v>
      </c>
      <c r="J93" s="14">
        <v>16.920999999999999</v>
      </c>
      <c r="K93" s="14">
        <v>0.16800000000000001</v>
      </c>
      <c r="L93" s="14">
        <v>21.344999999999999</v>
      </c>
      <c r="M93" s="14">
        <v>0.35299999999999998</v>
      </c>
      <c r="N93" s="14" t="s">
        <v>103</v>
      </c>
      <c r="O93" s="14">
        <v>0.502</v>
      </c>
      <c r="P93" s="14" t="s">
        <v>103</v>
      </c>
      <c r="Q93" s="14">
        <v>0.02</v>
      </c>
      <c r="R93" s="14">
        <f t="shared" si="9"/>
        <v>99.567000283171396</v>
      </c>
      <c r="S93" s="14">
        <v>1.8582572824540429</v>
      </c>
      <c r="T93" s="14">
        <v>3.6999249321958168</v>
      </c>
      <c r="U93" s="16">
        <f t="shared" si="10"/>
        <v>84.88262898038856</v>
      </c>
      <c r="V93" s="14"/>
      <c r="W93" s="14">
        <v>1.9272656246153523</v>
      </c>
      <c r="X93" s="14">
        <v>7.2734375384647665E-2</v>
      </c>
      <c r="Y93" s="14">
        <v>6.5685567335150609E-3</v>
      </c>
      <c r="Z93" s="14">
        <v>1.8623934874842027E-2</v>
      </c>
      <c r="AA93" s="14">
        <v>1.4560336078530231E-2</v>
      </c>
      <c r="AB93" s="14">
        <v>5.129992067291235E-2</v>
      </c>
      <c r="AC93" s="14">
        <v>0.11351515202402637</v>
      </c>
      <c r="AD93" s="14">
        <v>0.92539555622652825</v>
      </c>
      <c r="AE93" s="14">
        <v>0.83900033470813296</v>
      </c>
      <c r="AF93" s="14">
        <v>5.2202049422834995E-3</v>
      </c>
      <c r="AG93" s="14">
        <v>2.4547477859042072E-2</v>
      </c>
      <c r="AH93" s="14">
        <v>0</v>
      </c>
      <c r="AI93" s="15"/>
      <c r="AJ93" s="16">
        <v>43.489299538749023</v>
      </c>
      <c r="AK93" s="16">
        <v>47.967566723990515</v>
      </c>
      <c r="AL93" s="16">
        <v>8.5431337372604563</v>
      </c>
      <c r="AM93">
        <f t="shared" si="11"/>
        <v>0.10926362691474911</v>
      </c>
      <c r="AN93" s="21">
        <f t="shared" si="12"/>
        <v>7.2734375384647665E-2</v>
      </c>
      <c r="AO93" s="21">
        <f t="shared" si="13"/>
        <v>5.129992067291235E-2</v>
      </c>
      <c r="AP93" s="21">
        <f t="shared" si="14"/>
        <v>0.83900033470813296</v>
      </c>
      <c r="AQ93" s="21">
        <f t="shared" si="15"/>
        <v>2.4547477859042072E-2</v>
      </c>
    </row>
    <row r="94" spans="1:43">
      <c r="A94" s="12" t="s">
        <v>58</v>
      </c>
      <c r="B94" s="12" t="s">
        <v>71</v>
      </c>
      <c r="C94" s="13" t="s">
        <v>28</v>
      </c>
      <c r="D94" s="12" t="s">
        <v>17</v>
      </c>
      <c r="E94" s="13" t="s">
        <v>73</v>
      </c>
      <c r="F94" s="14">
        <v>53.875</v>
      </c>
      <c r="G94" s="14">
        <v>0.14499999999999999</v>
      </c>
      <c r="H94" s="14">
        <v>1.1719999999999999</v>
      </c>
      <c r="I94" s="14">
        <f t="shared" si="8"/>
        <v>4.9240001685457875</v>
      </c>
      <c r="J94" s="14">
        <v>17.367999999999999</v>
      </c>
      <c r="K94" s="14">
        <v>0.13100000000000001</v>
      </c>
      <c r="L94" s="14">
        <v>21.989000000000001</v>
      </c>
      <c r="M94" s="14">
        <v>0.28699999999999998</v>
      </c>
      <c r="N94" s="14" t="s">
        <v>103</v>
      </c>
      <c r="O94" s="14">
        <v>0.13100000000000001</v>
      </c>
      <c r="P94" s="14" t="s">
        <v>103</v>
      </c>
      <c r="Q94" s="14">
        <v>2.1999999999999999E-2</v>
      </c>
      <c r="R94" s="14">
        <f t="shared" si="9"/>
        <v>100.04400016854581</v>
      </c>
      <c r="S94" s="14">
        <v>1.1060489737459775</v>
      </c>
      <c r="T94" s="14">
        <v>3.9287681070681932</v>
      </c>
      <c r="U94" s="16">
        <f t="shared" si="10"/>
        <v>86.278044942637749</v>
      </c>
      <c r="V94" s="14"/>
      <c r="W94" s="14">
        <v>1.9638932476551971</v>
      </c>
      <c r="X94" s="14">
        <v>3.6106752344802873E-2</v>
      </c>
      <c r="Y94" s="14">
        <v>3.9764795708636331E-3</v>
      </c>
      <c r="Z94" s="14">
        <v>1.4244923319516628E-2</v>
      </c>
      <c r="AA94" s="14">
        <v>3.7755196332272148E-3</v>
      </c>
      <c r="AB94" s="14">
        <v>3.0340515984106139E-2</v>
      </c>
      <c r="AC94" s="14">
        <v>0.11977193696958482</v>
      </c>
      <c r="AD94" s="14">
        <v>0.94381950830358619</v>
      </c>
      <c r="AE94" s="14">
        <v>0.85883396070821827</v>
      </c>
      <c r="AF94" s="14">
        <v>4.044709383140061E-3</v>
      </c>
      <c r="AG94" s="14">
        <v>2.0032105836613662E-2</v>
      </c>
      <c r="AH94" s="14">
        <v>0</v>
      </c>
      <c r="AI94" s="15"/>
      <c r="AJ94" s="16">
        <v>43.980384491951085</v>
      </c>
      <c r="AK94" s="16">
        <v>48.332444646187504</v>
      </c>
      <c r="AL94" s="16">
        <v>7.6871708618614143</v>
      </c>
      <c r="AM94">
        <f t="shared" si="11"/>
        <v>0.11261085024882163</v>
      </c>
      <c r="AN94" s="21">
        <f t="shared" si="12"/>
        <v>3.6106752344802873E-2</v>
      </c>
      <c r="AO94" s="21">
        <f t="shared" si="13"/>
        <v>3.0340515984106139E-2</v>
      </c>
      <c r="AP94" s="21">
        <f t="shared" si="14"/>
        <v>0.85883396070821827</v>
      </c>
      <c r="AQ94" s="21">
        <f t="shared" si="15"/>
        <v>2.0032105836613662E-2</v>
      </c>
    </row>
    <row r="95" spans="1:43">
      <c r="A95" s="12" t="s">
        <v>58</v>
      </c>
      <c r="B95" s="12" t="s">
        <v>71</v>
      </c>
      <c r="C95" s="13" t="s">
        <v>28</v>
      </c>
      <c r="D95" s="12" t="s">
        <v>17</v>
      </c>
      <c r="E95" s="13" t="s">
        <v>73</v>
      </c>
      <c r="F95" s="14">
        <v>52.783999999999999</v>
      </c>
      <c r="G95" s="14">
        <v>0.25800000000000001</v>
      </c>
      <c r="H95" s="14">
        <v>2.0979999999999999</v>
      </c>
      <c r="I95" s="14">
        <f t="shared" si="8"/>
        <v>5.4580001944195713</v>
      </c>
      <c r="J95" s="14">
        <v>16.887</v>
      </c>
      <c r="K95" s="14">
        <v>0.14699999999999999</v>
      </c>
      <c r="L95" s="14">
        <v>21.196000000000002</v>
      </c>
      <c r="M95" s="14">
        <v>0.34699999999999998</v>
      </c>
      <c r="N95" s="14" t="s">
        <v>103</v>
      </c>
      <c r="O95" s="14">
        <v>0.42899999999999999</v>
      </c>
      <c r="P95" s="14" t="s">
        <v>103</v>
      </c>
      <c r="Q95" s="14">
        <v>1.7000000000000001E-2</v>
      </c>
      <c r="R95" s="14">
        <f t="shared" si="9"/>
        <v>99.621000194419565</v>
      </c>
      <c r="S95" s="14">
        <v>1.2758406493801815</v>
      </c>
      <c r="T95" s="14">
        <v>4.3099881716796347</v>
      </c>
      <c r="U95" s="16">
        <f t="shared" si="10"/>
        <v>84.651583425350836</v>
      </c>
      <c r="V95" s="14"/>
      <c r="W95" s="14">
        <v>1.936085058529138</v>
      </c>
      <c r="X95" s="14">
        <v>6.3914941470861963E-2</v>
      </c>
      <c r="Y95" s="14">
        <v>7.1193771563247401E-3</v>
      </c>
      <c r="Z95" s="14">
        <v>2.6780057809133548E-2</v>
      </c>
      <c r="AA95" s="14">
        <v>1.2440970805056175E-2</v>
      </c>
      <c r="AB95" s="14">
        <v>3.5215720768149023E-2</v>
      </c>
      <c r="AC95" s="14">
        <v>0.13221060639241031</v>
      </c>
      <c r="AD95" s="14">
        <v>0.92338578404493488</v>
      </c>
      <c r="AE95" s="14">
        <v>0.83300801921347478</v>
      </c>
      <c r="AF95" s="14">
        <v>4.5669357631901971E-3</v>
      </c>
      <c r="AG95" s="14">
        <v>2.4130224282180538E-2</v>
      </c>
      <c r="AH95" s="14">
        <v>9.1511055124853452E-5</v>
      </c>
      <c r="AI95" s="15"/>
      <c r="AJ95" s="16">
        <v>43.29968306507233</v>
      </c>
      <c r="AK95" s="16">
        <v>47.997511276890528</v>
      </c>
      <c r="AL95" s="16">
        <v>8.7028056580371302</v>
      </c>
      <c r="AM95">
        <f t="shared" si="11"/>
        <v>0.12524730814741988</v>
      </c>
      <c r="AN95" s="21">
        <f t="shared" si="12"/>
        <v>6.3914941470861963E-2</v>
      </c>
      <c r="AO95" s="21">
        <f t="shared" si="13"/>
        <v>3.5215720768149023E-2</v>
      </c>
      <c r="AP95" s="21">
        <f t="shared" si="14"/>
        <v>0.83300801921347478</v>
      </c>
      <c r="AQ95" s="21">
        <f t="shared" si="15"/>
        <v>2.4130224282180538E-2</v>
      </c>
    </row>
    <row r="96" spans="1:43">
      <c r="A96" s="12" t="s">
        <v>58</v>
      </c>
      <c r="B96" s="12" t="s">
        <v>71</v>
      </c>
      <c r="C96" s="13" t="s">
        <v>28</v>
      </c>
      <c r="D96" s="12" t="s">
        <v>17</v>
      </c>
      <c r="E96" s="13" t="s">
        <v>73</v>
      </c>
      <c r="F96" s="14">
        <v>53.212000000000003</v>
      </c>
      <c r="G96" s="14">
        <v>0.20899999999999999</v>
      </c>
      <c r="H96" s="14">
        <v>1.671</v>
      </c>
      <c r="I96" s="14">
        <f t="shared" si="8"/>
        <v>5.3070001949539236</v>
      </c>
      <c r="J96" s="14">
        <v>17.001999999999999</v>
      </c>
      <c r="K96" s="14">
        <v>0.13600000000000001</v>
      </c>
      <c r="L96" s="14">
        <v>21.588999999999999</v>
      </c>
      <c r="M96" s="14">
        <v>0.33</v>
      </c>
      <c r="N96" s="14" t="s">
        <v>103</v>
      </c>
      <c r="O96" s="14">
        <v>0.187</v>
      </c>
      <c r="P96" s="14" t="s">
        <v>103</v>
      </c>
      <c r="Q96" s="14">
        <v>2.5000000000000001E-2</v>
      </c>
      <c r="R96" s="14">
        <f t="shared" si="9"/>
        <v>99.668000194953919</v>
      </c>
      <c r="S96" s="14">
        <v>1.2793472277458515</v>
      </c>
      <c r="T96" s="14">
        <v>4.1558329238493696</v>
      </c>
      <c r="U96" s="16">
        <f t="shared" si="10"/>
        <v>85.098837009526235</v>
      </c>
      <c r="V96" s="14"/>
      <c r="W96" s="14">
        <v>1.9494884095939722</v>
      </c>
      <c r="X96" s="14">
        <v>5.0511590406027818E-2</v>
      </c>
      <c r="Y96" s="14">
        <v>5.7604647158097655E-3</v>
      </c>
      <c r="Z96" s="14">
        <v>2.1639557940745069E-2</v>
      </c>
      <c r="AA96" s="14">
        <v>5.4166094765116983E-3</v>
      </c>
      <c r="AB96" s="14">
        <v>3.5270979369883403E-2</v>
      </c>
      <c r="AC96" s="14">
        <v>0.12733190547102929</v>
      </c>
      <c r="AD96" s="14">
        <v>0.92858065641335852</v>
      </c>
      <c r="AE96" s="14">
        <v>0.84745517821688487</v>
      </c>
      <c r="AF96" s="14">
        <v>4.2202231606413496E-3</v>
      </c>
      <c r="AG96" s="14">
        <v>2.3025441899662883E-2</v>
      </c>
      <c r="AH96" s="14">
        <v>0</v>
      </c>
      <c r="AI96" s="15"/>
      <c r="AJ96" s="16">
        <v>43.713930280318728</v>
      </c>
      <c r="AK96" s="16">
        <v>47.898592300202658</v>
      </c>
      <c r="AL96" s="16">
        <v>8.3874774194786195</v>
      </c>
      <c r="AM96">
        <f t="shared" si="11"/>
        <v>0.12058944089441651</v>
      </c>
      <c r="AN96" s="21">
        <f t="shared" si="12"/>
        <v>5.0511590406027818E-2</v>
      </c>
      <c r="AO96" s="21">
        <f t="shared" si="13"/>
        <v>3.5270979369883403E-2</v>
      </c>
      <c r="AP96" s="21">
        <f t="shared" si="14"/>
        <v>0.84745517821688487</v>
      </c>
      <c r="AQ96" s="21">
        <f t="shared" si="15"/>
        <v>2.3025441899662883E-2</v>
      </c>
    </row>
    <row r="97" spans="1:43">
      <c r="A97" s="12" t="s">
        <v>58</v>
      </c>
      <c r="B97" s="12" t="s">
        <v>71</v>
      </c>
      <c r="C97" s="13" t="s">
        <v>28</v>
      </c>
      <c r="D97" s="12" t="s">
        <v>17</v>
      </c>
      <c r="E97" s="13" t="s">
        <v>73</v>
      </c>
      <c r="F97" s="14">
        <v>53.133000000000003</v>
      </c>
      <c r="G97" s="14">
        <v>0.247</v>
      </c>
      <c r="H97" s="14">
        <v>1.9970000000000001</v>
      </c>
      <c r="I97" s="14">
        <f t="shared" si="8"/>
        <v>5.4110001863698809</v>
      </c>
      <c r="J97" s="14">
        <v>16.928000000000001</v>
      </c>
      <c r="K97" s="14">
        <v>0.14599999999999999</v>
      </c>
      <c r="L97" s="14">
        <v>21.488</v>
      </c>
      <c r="M97" s="14">
        <v>0.33800000000000002</v>
      </c>
      <c r="N97" s="14" t="s">
        <v>103</v>
      </c>
      <c r="O97" s="14">
        <v>0.35399999999999998</v>
      </c>
      <c r="P97" s="14" t="s">
        <v>103</v>
      </c>
      <c r="Q97" s="14">
        <v>2.1999999999999999E-2</v>
      </c>
      <c r="R97" s="14">
        <f t="shared" si="9"/>
        <v>100.06400018636988</v>
      </c>
      <c r="S97" s="14">
        <v>1.2230161227051639</v>
      </c>
      <c r="T97" s="14">
        <v>4.3105201118774996</v>
      </c>
      <c r="U97" s="16">
        <f t="shared" si="10"/>
        <v>84.794905979012654</v>
      </c>
      <c r="V97" s="14"/>
      <c r="W97" s="14">
        <v>1.9402903501363526</v>
      </c>
      <c r="X97" s="14">
        <v>5.9709649863647352E-2</v>
      </c>
      <c r="Y97" s="14">
        <v>6.7857756792889115E-3</v>
      </c>
      <c r="Z97" s="14">
        <v>2.6238428974275987E-2</v>
      </c>
      <c r="AA97" s="14">
        <v>1.0220696484507411E-2</v>
      </c>
      <c r="AB97" s="14">
        <v>3.3608766985850115E-2</v>
      </c>
      <c r="AC97" s="14">
        <v>0.13164371979125633</v>
      </c>
      <c r="AD97" s="14">
        <v>0.92154507378650186</v>
      </c>
      <c r="AE97" s="14">
        <v>0.84075898574557728</v>
      </c>
      <c r="AF97" s="14">
        <v>4.5158621352948645E-3</v>
      </c>
      <c r="AG97" s="14">
        <v>2.3427885406254019E-2</v>
      </c>
      <c r="AH97" s="14">
        <v>4.5606639659352277E-5</v>
      </c>
      <c r="AI97" s="15"/>
      <c r="AJ97" s="16">
        <v>43.617863629237327</v>
      </c>
      <c r="AK97" s="16">
        <v>47.808977409821907</v>
      </c>
      <c r="AL97" s="16">
        <v>8.5731589609407752</v>
      </c>
      <c r="AM97">
        <f t="shared" si="11"/>
        <v>0.12499536701682244</v>
      </c>
      <c r="AN97" s="21">
        <f t="shared" si="12"/>
        <v>5.9709649863647352E-2</v>
      </c>
      <c r="AO97" s="21">
        <f t="shared" si="13"/>
        <v>3.3608766985850115E-2</v>
      </c>
      <c r="AP97" s="21">
        <f t="shared" si="14"/>
        <v>0.84075898574557728</v>
      </c>
      <c r="AQ97" s="21">
        <f t="shared" si="15"/>
        <v>2.3427885406254019E-2</v>
      </c>
    </row>
    <row r="98" spans="1:43">
      <c r="A98" s="12" t="s">
        <v>58</v>
      </c>
      <c r="B98" s="12" t="s">
        <v>71</v>
      </c>
      <c r="C98" s="13" t="s">
        <v>28</v>
      </c>
      <c r="D98" s="12" t="s">
        <v>17</v>
      </c>
      <c r="E98" s="13" t="s">
        <v>73</v>
      </c>
      <c r="F98" s="14">
        <v>52.715000000000003</v>
      </c>
      <c r="G98" s="14">
        <v>0.251</v>
      </c>
      <c r="H98" s="14">
        <v>1.9950000000000001</v>
      </c>
      <c r="I98" s="14">
        <f t="shared" si="8"/>
        <v>5.4020001963810191</v>
      </c>
      <c r="J98" s="14">
        <v>16.797000000000001</v>
      </c>
      <c r="K98" s="14">
        <v>0.14699999999999999</v>
      </c>
      <c r="L98" s="14">
        <v>21.367000000000001</v>
      </c>
      <c r="M98" s="14">
        <v>0.33</v>
      </c>
      <c r="N98" s="14" t="s">
        <v>103</v>
      </c>
      <c r="O98" s="14">
        <v>0.34200000000000003</v>
      </c>
      <c r="P98" s="14" t="s">
        <v>103</v>
      </c>
      <c r="Q98" s="14">
        <v>1.4E-2</v>
      </c>
      <c r="R98" s="14">
        <f t="shared" si="9"/>
        <v>99.360000196381023</v>
      </c>
      <c r="S98" s="14">
        <v>1.2887122627945256</v>
      </c>
      <c r="T98" s="14">
        <v>4.2424061888854574</v>
      </c>
      <c r="U98" s="16">
        <f t="shared" si="10"/>
        <v>84.716037728106542</v>
      </c>
      <c r="V98" s="14"/>
      <c r="W98" s="14">
        <v>1.9388166250471277</v>
      </c>
      <c r="X98" s="14">
        <v>6.1183374952872294E-2</v>
      </c>
      <c r="Y98" s="14">
        <v>6.9450664487078441E-3</v>
      </c>
      <c r="Z98" s="14">
        <v>2.5293730969161848E-2</v>
      </c>
      <c r="AA98" s="14">
        <v>9.9449699197237066E-3</v>
      </c>
      <c r="AB98" s="14">
        <v>3.5667814288344819E-2</v>
      </c>
      <c r="AC98" s="14">
        <v>0.13049168996120508</v>
      </c>
      <c r="AD98" s="14">
        <v>0.92096429223280207</v>
      </c>
      <c r="AE98" s="14">
        <v>0.84201380231280232</v>
      </c>
      <c r="AF98" s="14">
        <v>4.5793653329015667E-3</v>
      </c>
      <c r="AG98" s="14">
        <v>2.3034258819627614E-2</v>
      </c>
      <c r="AH98" s="14">
        <v>9.1854826578634266E-5</v>
      </c>
      <c r="AI98" s="15"/>
      <c r="AJ98" s="16">
        <v>43.647161448653705</v>
      </c>
      <c r="AK98" s="16">
        <v>47.739689113311137</v>
      </c>
      <c r="AL98" s="16">
        <v>8.6131494380351654</v>
      </c>
      <c r="AM98">
        <f t="shared" si="11"/>
        <v>0.12410570881808695</v>
      </c>
      <c r="AN98" s="21">
        <f t="shared" si="12"/>
        <v>6.1183374952872294E-2</v>
      </c>
      <c r="AO98" s="21">
        <f t="shared" si="13"/>
        <v>3.5667814288344819E-2</v>
      </c>
      <c r="AP98" s="21">
        <f t="shared" si="14"/>
        <v>0.84201380231280232</v>
      </c>
      <c r="AQ98" s="21">
        <f t="shared" si="15"/>
        <v>2.3034258819627614E-2</v>
      </c>
    </row>
    <row r="99" spans="1:43">
      <c r="A99" s="12" t="s">
        <v>59</v>
      </c>
      <c r="B99" s="12" t="s">
        <v>71</v>
      </c>
      <c r="C99" s="13" t="s">
        <v>28</v>
      </c>
      <c r="D99" s="12" t="s">
        <v>17</v>
      </c>
      <c r="E99" s="13" t="s">
        <v>73</v>
      </c>
      <c r="F99" s="14">
        <v>52.604999999999997</v>
      </c>
      <c r="G99" s="14">
        <v>0.214</v>
      </c>
      <c r="H99" s="14">
        <v>1.903</v>
      </c>
      <c r="I99" s="14">
        <f t="shared" si="8"/>
        <v>5.2260011450622184</v>
      </c>
      <c r="J99" s="14">
        <v>16.696000000000002</v>
      </c>
      <c r="K99" s="14">
        <v>0.14899999999999999</v>
      </c>
      <c r="L99" s="14">
        <v>21.849</v>
      </c>
      <c r="M99" s="14">
        <v>0.32100000000000001</v>
      </c>
      <c r="N99" s="14" t="s">
        <v>103</v>
      </c>
      <c r="O99" s="14">
        <v>0.43099999999999999</v>
      </c>
      <c r="P99" s="14" t="s">
        <v>103</v>
      </c>
      <c r="Q99" s="14">
        <v>1.7000000000000001E-2</v>
      </c>
      <c r="R99" s="14">
        <f t="shared" si="9"/>
        <v>99.411001145062215</v>
      </c>
      <c r="S99" s="14">
        <v>1.7063435965195479</v>
      </c>
      <c r="T99" s="14">
        <v>3.6906189915923453</v>
      </c>
      <c r="U99" s="16">
        <f t="shared" si="10"/>
        <v>85.063531659039583</v>
      </c>
      <c r="V99" s="14"/>
      <c r="W99" s="14">
        <v>1.9341500827246476</v>
      </c>
      <c r="X99" s="14">
        <v>6.5678848882110508E-2</v>
      </c>
      <c r="Y99" s="14">
        <v>5.9199152412179844E-3</v>
      </c>
      <c r="Z99" s="14">
        <v>1.6791164819787194E-2</v>
      </c>
      <c r="AA99" s="14">
        <v>1.2530074971020119E-2</v>
      </c>
      <c r="AB99" s="14">
        <v>4.7215658845228929E-2</v>
      </c>
      <c r="AC99" s="14">
        <v>0.11349294138374494</v>
      </c>
      <c r="AD99" s="14">
        <v>0.91521375235820301</v>
      </c>
      <c r="AE99" s="14">
        <v>0.86080792513928239</v>
      </c>
      <c r="AF99" s="14">
        <v>4.6405906139212055E-3</v>
      </c>
      <c r="AG99" s="14">
        <v>2.2885133240681459E-2</v>
      </c>
      <c r="AH99" s="14">
        <v>0</v>
      </c>
      <c r="AI99" s="15"/>
      <c r="AJ99" s="16">
        <v>44.446454270677833</v>
      </c>
      <c r="AK99" s="16">
        <v>47.255613016692962</v>
      </c>
      <c r="AL99" s="16">
        <v>8.2979327126292066</v>
      </c>
      <c r="AM99">
        <f t="shared" si="11"/>
        <v>0.11032585096818155</v>
      </c>
      <c r="AN99" s="21">
        <f t="shared" si="12"/>
        <v>6.5849917275352388E-2</v>
      </c>
      <c r="AO99" s="21">
        <f t="shared" si="13"/>
        <v>4.7215658845228929E-2</v>
      </c>
      <c r="AP99" s="21">
        <f t="shared" si="14"/>
        <v>0.86080792513928239</v>
      </c>
      <c r="AQ99" s="21">
        <f t="shared" si="15"/>
        <v>2.2885133240681459E-2</v>
      </c>
    </row>
    <row r="100" spans="1:43">
      <c r="A100" s="12" t="s">
        <v>59</v>
      </c>
      <c r="B100" s="12" t="s">
        <v>71</v>
      </c>
      <c r="C100" s="13" t="s">
        <v>28</v>
      </c>
      <c r="D100" s="12" t="s">
        <v>17</v>
      </c>
      <c r="E100" s="13" t="s">
        <v>73</v>
      </c>
      <c r="F100" s="14">
        <v>53.359000000000002</v>
      </c>
      <c r="G100" s="14">
        <v>0.214</v>
      </c>
      <c r="H100" s="14">
        <v>1.7629999999999999</v>
      </c>
      <c r="I100" s="14">
        <f t="shared" si="8"/>
        <v>5.3610010137643869</v>
      </c>
      <c r="J100" s="14">
        <v>16.856999999999999</v>
      </c>
      <c r="K100" s="14">
        <v>0.13600000000000001</v>
      </c>
      <c r="L100" s="14">
        <v>21.584</v>
      </c>
      <c r="M100" s="14">
        <v>0.30099999999999999</v>
      </c>
      <c r="N100" s="14" t="s">
        <v>103</v>
      </c>
      <c r="O100" s="14">
        <v>0.22800000000000001</v>
      </c>
      <c r="P100" s="14" t="s">
        <v>103</v>
      </c>
      <c r="Q100" s="14">
        <v>2.7E-2</v>
      </c>
      <c r="R100" s="14">
        <f t="shared" si="9"/>
        <v>99.830001013764374</v>
      </c>
      <c r="S100" s="14">
        <v>0.69469512392758892</v>
      </c>
      <c r="T100" s="14">
        <v>4.7359085660553992</v>
      </c>
      <c r="U100" s="16">
        <f t="shared" si="10"/>
        <v>84.860289816420618</v>
      </c>
      <c r="V100" s="14"/>
      <c r="W100" s="14">
        <v>1.9538091642082123</v>
      </c>
      <c r="X100" s="14">
        <v>4.6139348705924288E-2</v>
      </c>
      <c r="Y100" s="14">
        <v>5.8952175693496364E-3</v>
      </c>
      <c r="Z100" s="14">
        <v>2.9944756922747409E-2</v>
      </c>
      <c r="AA100" s="14">
        <v>6.6007851255729475E-3</v>
      </c>
      <c r="AB100" s="14">
        <v>1.9142478450525115E-2</v>
      </c>
      <c r="AC100" s="14">
        <v>0.14502981655705971</v>
      </c>
      <c r="AD100" s="14">
        <v>0.92018412645210557</v>
      </c>
      <c r="AE100" s="14">
        <v>0.84681974057334641</v>
      </c>
      <c r="AF100" s="14">
        <v>4.2180356535125411E-3</v>
      </c>
      <c r="AG100" s="14">
        <v>2.1369740951771927E-2</v>
      </c>
      <c r="AH100" s="14">
        <v>0</v>
      </c>
      <c r="AI100" s="15"/>
      <c r="AJ100" s="16">
        <v>43.849948513941428</v>
      </c>
      <c r="AK100" s="16">
        <v>47.648896967082607</v>
      </c>
      <c r="AL100" s="16">
        <v>8.501154518975957</v>
      </c>
      <c r="AM100">
        <f t="shared" si="11"/>
        <v>0.13615088077739501</v>
      </c>
      <c r="AN100" s="21">
        <f t="shared" si="12"/>
        <v>4.6190835791787732E-2</v>
      </c>
      <c r="AO100" s="21">
        <f t="shared" si="13"/>
        <v>1.9142478450525115E-2</v>
      </c>
      <c r="AP100" s="21">
        <f t="shared" si="14"/>
        <v>0.84681974057334641</v>
      </c>
      <c r="AQ100" s="21">
        <f t="shared" si="15"/>
        <v>2.1369740951771927E-2</v>
      </c>
    </row>
    <row r="101" spans="1:43">
      <c r="A101" s="12" t="s">
        <v>59</v>
      </c>
      <c r="B101" s="12" t="s">
        <v>71</v>
      </c>
      <c r="C101" s="13" t="s">
        <v>28</v>
      </c>
      <c r="D101" s="12" t="s">
        <v>17</v>
      </c>
      <c r="E101" s="13" t="s">
        <v>73</v>
      </c>
      <c r="F101" s="14">
        <v>53.16</v>
      </c>
      <c r="G101" s="14">
        <v>0.187</v>
      </c>
      <c r="H101" s="14">
        <v>1.6</v>
      </c>
      <c r="I101" s="14">
        <f t="shared" si="8"/>
        <v>5.4590011175324031</v>
      </c>
      <c r="J101" s="14">
        <v>16.949000000000002</v>
      </c>
      <c r="K101" s="14">
        <v>0.152</v>
      </c>
      <c r="L101" s="14">
        <v>21.59</v>
      </c>
      <c r="M101" s="14">
        <v>0.29699999999999999</v>
      </c>
      <c r="N101" s="14" t="s">
        <v>103</v>
      </c>
      <c r="O101" s="14">
        <v>0.187</v>
      </c>
      <c r="P101" s="14" t="s">
        <v>103</v>
      </c>
      <c r="Q101" s="14">
        <v>1.4E-2</v>
      </c>
      <c r="R101" s="14">
        <f t="shared" si="9"/>
        <v>99.595001117532391</v>
      </c>
      <c r="S101" s="14">
        <v>1.2667404551775761</v>
      </c>
      <c r="T101" s="14">
        <v>4.3191775251884836</v>
      </c>
      <c r="U101" s="16">
        <f t="shared" si="10"/>
        <v>84.69676120137845</v>
      </c>
      <c r="V101" s="14"/>
      <c r="W101" s="14">
        <v>1.9505119431473625</v>
      </c>
      <c r="X101" s="14">
        <v>4.944503058320171E-2</v>
      </c>
      <c r="Y101" s="14">
        <v>5.1619641941008281E-3</v>
      </c>
      <c r="Z101" s="14">
        <v>1.9745861003437434E-2</v>
      </c>
      <c r="AA101" s="14">
        <v>5.4248742017024487E-3</v>
      </c>
      <c r="AB101" s="14">
        <v>3.497670334814966E-2</v>
      </c>
      <c r="AC101" s="14">
        <v>0.13253859422242129</v>
      </c>
      <c r="AD101" s="14">
        <v>0.92709843259481306</v>
      </c>
      <c r="AE101" s="14">
        <v>0.8487875490194019</v>
      </c>
      <c r="AF101" s="14">
        <v>4.7239168288324496E-3</v>
      </c>
      <c r="AG101" s="14">
        <v>2.1128882503707536E-2</v>
      </c>
      <c r="AH101" s="14">
        <v>0</v>
      </c>
      <c r="AI101" s="15"/>
      <c r="AJ101" s="16">
        <v>43.675362906307605</v>
      </c>
      <c r="AK101" s="16">
        <v>47.704941643202467</v>
      </c>
      <c r="AL101" s="16">
        <v>8.6196954504899299</v>
      </c>
      <c r="AM101">
        <f t="shared" si="11"/>
        <v>0.12507924021919015</v>
      </c>
      <c r="AN101" s="21">
        <f t="shared" si="12"/>
        <v>4.9488056852637463E-2</v>
      </c>
      <c r="AO101" s="21">
        <f t="shared" si="13"/>
        <v>3.497670334814966E-2</v>
      </c>
      <c r="AP101" s="21">
        <f t="shared" si="14"/>
        <v>0.8487875490194019</v>
      </c>
      <c r="AQ101" s="21">
        <f t="shared" si="15"/>
        <v>2.1128882503707536E-2</v>
      </c>
    </row>
    <row r="102" spans="1:43">
      <c r="A102" s="12" t="s">
        <v>59</v>
      </c>
      <c r="B102" s="12" t="s">
        <v>71</v>
      </c>
      <c r="C102" s="13" t="s">
        <v>28</v>
      </c>
      <c r="D102" s="12" t="s">
        <v>17</v>
      </c>
      <c r="E102" s="13" t="s">
        <v>73</v>
      </c>
      <c r="F102" s="14">
        <v>52.74</v>
      </c>
      <c r="G102" s="14">
        <v>0.23100000000000001</v>
      </c>
      <c r="H102" s="14">
        <v>2.0830000000000002</v>
      </c>
      <c r="I102" s="14">
        <f t="shared" si="8"/>
        <v>5.5360011374772773</v>
      </c>
      <c r="J102" s="14">
        <v>16.815000000000001</v>
      </c>
      <c r="K102" s="14">
        <v>0.153</v>
      </c>
      <c r="L102" s="14">
        <v>21.271000000000001</v>
      </c>
      <c r="M102" s="14">
        <v>0.32600000000000001</v>
      </c>
      <c r="N102" s="14" t="s">
        <v>103</v>
      </c>
      <c r="O102" s="14">
        <v>0.47399999999999998</v>
      </c>
      <c r="P102" s="14" t="s">
        <v>103</v>
      </c>
      <c r="Q102" s="14">
        <v>2.8000000000000001E-2</v>
      </c>
      <c r="R102" s="14">
        <f t="shared" si="9"/>
        <v>99.657001137477295</v>
      </c>
      <c r="S102" s="14">
        <v>1.312051014817802</v>
      </c>
      <c r="T102" s="14">
        <v>4.355406726889461</v>
      </c>
      <c r="U102" s="16">
        <f t="shared" si="10"/>
        <v>84.410165667535367</v>
      </c>
      <c r="V102" s="14"/>
      <c r="W102" s="14">
        <v>1.9350368485772615</v>
      </c>
      <c r="X102" s="14">
        <v>6.4863535607859957E-2</v>
      </c>
      <c r="Y102" s="14">
        <v>6.3765183029940182E-3</v>
      </c>
      <c r="Z102" s="14">
        <v>2.5213993305928092E-2</v>
      </c>
      <c r="AA102" s="14">
        <v>1.3750695226129627E-2</v>
      </c>
      <c r="AB102" s="14">
        <v>3.6227653395665076E-2</v>
      </c>
      <c r="AC102" s="14">
        <v>0.13364978743372419</v>
      </c>
      <c r="AD102" s="14">
        <v>0.91976501917281883</v>
      </c>
      <c r="AE102" s="14">
        <v>0.83624303770069175</v>
      </c>
      <c r="AF102" s="14">
        <v>4.7549760634002548E-3</v>
      </c>
      <c r="AG102" s="14">
        <v>2.3191878562870451E-2</v>
      </c>
      <c r="AH102" s="14">
        <v>0</v>
      </c>
      <c r="AI102" s="15"/>
      <c r="AJ102" s="16">
        <v>43.421223701518173</v>
      </c>
      <c r="AK102" s="16">
        <v>47.758033071515364</v>
      </c>
      <c r="AL102" s="16">
        <v>8.820743226966453</v>
      </c>
      <c r="AM102">
        <f t="shared" si="11"/>
        <v>0.1268728962185959</v>
      </c>
      <c r="AN102" s="21">
        <f t="shared" si="12"/>
        <v>6.4963151422738452E-2</v>
      </c>
      <c r="AO102" s="21">
        <f t="shared" si="13"/>
        <v>3.6227653395665076E-2</v>
      </c>
      <c r="AP102" s="21">
        <f t="shared" si="14"/>
        <v>0.83624303770069175</v>
      </c>
      <c r="AQ102" s="21">
        <f t="shared" si="15"/>
        <v>2.3191878562870451E-2</v>
      </c>
    </row>
    <row r="103" spans="1:43">
      <c r="A103" s="12" t="s">
        <v>59</v>
      </c>
      <c r="B103" s="12" t="s">
        <v>71</v>
      </c>
      <c r="C103" s="13" t="s">
        <v>28</v>
      </c>
      <c r="D103" s="12" t="s">
        <v>17</v>
      </c>
      <c r="E103" s="13" t="s">
        <v>73</v>
      </c>
      <c r="F103" s="14">
        <v>52.847999999999999</v>
      </c>
      <c r="G103" s="14">
        <v>0.182</v>
      </c>
      <c r="H103" s="14">
        <v>1.5489999999999999</v>
      </c>
      <c r="I103" s="14">
        <f t="shared" si="8"/>
        <v>5.3820012453235142</v>
      </c>
      <c r="J103" s="14">
        <v>17.064</v>
      </c>
      <c r="K103" s="14">
        <v>0.14399999999999999</v>
      </c>
      <c r="L103" s="14">
        <v>21.866</v>
      </c>
      <c r="M103" s="14">
        <v>0.29299999999999998</v>
      </c>
      <c r="N103" s="14" t="s">
        <v>103</v>
      </c>
      <c r="O103" s="14">
        <v>0.16800000000000001</v>
      </c>
      <c r="P103" s="14" t="s">
        <v>103</v>
      </c>
      <c r="Q103" s="14">
        <v>0.02</v>
      </c>
      <c r="R103" s="14">
        <f t="shared" si="9"/>
        <v>99.516001245323537</v>
      </c>
      <c r="S103" s="14">
        <v>2.1909185871220065</v>
      </c>
      <c r="T103" s="14">
        <v>3.4105944868992757</v>
      </c>
      <c r="U103" s="16">
        <f t="shared" si="10"/>
        <v>84.966558033779734</v>
      </c>
      <c r="V103" s="14"/>
      <c r="W103" s="14">
        <v>1.9389517980106941</v>
      </c>
      <c r="X103" s="14">
        <v>6.0931529057794975E-2</v>
      </c>
      <c r="Y103" s="14">
        <v>5.0238438938828107E-3</v>
      </c>
      <c r="Z103" s="14">
        <v>6.0525713062166975E-3</v>
      </c>
      <c r="AA103" s="14">
        <v>4.8735868944767254E-3</v>
      </c>
      <c r="AB103" s="14">
        <v>6.0493517733636822E-2</v>
      </c>
      <c r="AC103" s="14">
        <v>0.10465566891998153</v>
      </c>
      <c r="AD103" s="14">
        <v>0.93337029793482618</v>
      </c>
      <c r="AE103" s="14">
        <v>0.85962110304205908</v>
      </c>
      <c r="AF103" s="14">
        <v>4.4752006663794763E-3</v>
      </c>
      <c r="AG103" s="14">
        <v>2.0843904080966726E-2</v>
      </c>
      <c r="AH103" s="14">
        <v>0</v>
      </c>
      <c r="AI103" s="15"/>
      <c r="AJ103" s="16">
        <v>43.899867085663239</v>
      </c>
      <c r="AK103" s="16">
        <v>47.66615416494723</v>
      </c>
      <c r="AL103" s="16">
        <v>8.4339787493895315</v>
      </c>
      <c r="AM103">
        <f t="shared" si="11"/>
        <v>0.10082182167088319</v>
      </c>
      <c r="AN103" s="21">
        <f t="shared" si="12"/>
        <v>6.1048201989305939E-2</v>
      </c>
      <c r="AO103" s="21">
        <f t="shared" si="13"/>
        <v>6.0493517733636822E-2</v>
      </c>
      <c r="AP103" s="21">
        <f t="shared" si="14"/>
        <v>0.85962110304205908</v>
      </c>
      <c r="AQ103" s="21">
        <f t="shared" si="15"/>
        <v>2.0843904080966726E-2</v>
      </c>
    </row>
    <row r="104" spans="1:43">
      <c r="A104" s="12" t="s">
        <v>32</v>
      </c>
      <c r="B104" s="12" t="s">
        <v>71</v>
      </c>
      <c r="C104" s="13" t="s">
        <v>28</v>
      </c>
      <c r="D104" s="12" t="s">
        <v>17</v>
      </c>
      <c r="E104" s="13" t="s">
        <v>73</v>
      </c>
      <c r="F104" s="14">
        <v>53.301000000000002</v>
      </c>
      <c r="G104" s="14">
        <v>0.18</v>
      </c>
      <c r="H104" s="14">
        <v>1.903</v>
      </c>
      <c r="I104" s="14">
        <f t="shared" si="8"/>
        <v>5.012000234410678</v>
      </c>
      <c r="J104" s="14">
        <v>16.899999999999999</v>
      </c>
      <c r="K104" s="14">
        <v>0.17</v>
      </c>
      <c r="L104" s="14">
        <v>22.492000000000001</v>
      </c>
      <c r="M104" s="14">
        <v>0.24399999999999999</v>
      </c>
      <c r="N104" s="14" t="s">
        <v>103</v>
      </c>
      <c r="O104" s="14">
        <v>0.21099999999999999</v>
      </c>
      <c r="P104" s="14" t="s">
        <v>103</v>
      </c>
      <c r="Q104" s="14">
        <v>2.9000000000000001E-2</v>
      </c>
      <c r="R104" s="14">
        <f t="shared" si="9"/>
        <v>100.44200023441068</v>
      </c>
      <c r="S104" s="14">
        <v>1.5382745106060662</v>
      </c>
      <c r="T104" s="14">
        <v>3.6278480416520602</v>
      </c>
      <c r="U104" s="16">
        <f t="shared" si="10"/>
        <v>85.736177007502874</v>
      </c>
      <c r="V104" s="14"/>
      <c r="W104" s="14">
        <v>1.9387281017386016</v>
      </c>
      <c r="X104" s="14">
        <v>6.127189826139845E-2</v>
      </c>
      <c r="Y104" s="14">
        <v>4.9255441144338448E-3</v>
      </c>
      <c r="Z104" s="14">
        <v>2.0306666302963586E-2</v>
      </c>
      <c r="AA104" s="14">
        <v>6.0679060402199494E-3</v>
      </c>
      <c r="AB104" s="14">
        <v>4.2104974006188518E-2</v>
      </c>
      <c r="AC104" s="14">
        <v>0.11035670366314249</v>
      </c>
      <c r="AD104" s="14">
        <v>0.9163825244299082</v>
      </c>
      <c r="AE104" s="14">
        <v>0.87656224208349232</v>
      </c>
      <c r="AF104" s="14">
        <v>5.2374019171407419E-3</v>
      </c>
      <c r="AG104" s="14">
        <v>1.6863591083964728E-2</v>
      </c>
      <c r="AH104" s="14">
        <v>0</v>
      </c>
      <c r="AI104" s="15"/>
      <c r="AJ104" s="16">
        <v>45.058051735391345</v>
      </c>
      <c r="AK104" s="16">
        <v>47.104939287629527</v>
      </c>
      <c r="AL104" s="16">
        <v>7.8370089769791225</v>
      </c>
      <c r="AM104">
        <f t="shared" si="11"/>
        <v>0.10748269925179205</v>
      </c>
      <c r="AN104" s="21">
        <f t="shared" si="12"/>
        <v>6.127189826139845E-2</v>
      </c>
      <c r="AO104" s="21">
        <f t="shared" si="13"/>
        <v>4.2104974006188518E-2</v>
      </c>
      <c r="AP104" s="21">
        <f t="shared" si="14"/>
        <v>0.87656224208349232</v>
      </c>
      <c r="AQ104" s="21">
        <f t="shared" si="15"/>
        <v>1.6863591083964728E-2</v>
      </c>
    </row>
    <row r="105" spans="1:43">
      <c r="A105" s="12" t="s">
        <v>32</v>
      </c>
      <c r="B105" s="12" t="s">
        <v>71</v>
      </c>
      <c r="C105" s="13" t="s">
        <v>28</v>
      </c>
      <c r="D105" s="12" t="s">
        <v>17</v>
      </c>
      <c r="E105" s="13" t="s">
        <v>73</v>
      </c>
      <c r="F105" s="14">
        <v>53.859000000000002</v>
      </c>
      <c r="G105" s="14">
        <v>0.10199999999999999</v>
      </c>
      <c r="H105" s="14">
        <v>1.331</v>
      </c>
      <c r="I105" s="14">
        <f t="shared" si="8"/>
        <v>4.819000186646516</v>
      </c>
      <c r="J105" s="14">
        <v>17.198</v>
      </c>
      <c r="K105" s="14">
        <v>0.17699999999999999</v>
      </c>
      <c r="L105" s="14">
        <v>22.463000000000001</v>
      </c>
      <c r="M105" s="14">
        <v>0.248</v>
      </c>
      <c r="N105" s="14" t="s">
        <v>103</v>
      </c>
      <c r="O105" s="14">
        <v>0.17899999999999999</v>
      </c>
      <c r="P105" s="14" t="s">
        <v>103</v>
      </c>
      <c r="Q105" s="14">
        <v>1.4999999999999999E-2</v>
      </c>
      <c r="R105" s="14">
        <f t="shared" si="9"/>
        <v>100.39100018664655</v>
      </c>
      <c r="S105" s="14">
        <v>1.224831488705113</v>
      </c>
      <c r="T105" s="14">
        <v>3.7168866307357251</v>
      </c>
      <c r="U105" s="16">
        <f t="shared" si="10"/>
        <v>86.416190989131422</v>
      </c>
      <c r="V105" s="14"/>
      <c r="W105" s="14">
        <v>1.9580616870134435</v>
      </c>
      <c r="X105" s="14">
        <v>4.1938312986556481E-2</v>
      </c>
      <c r="Y105" s="14">
        <v>2.7897701013588593E-3</v>
      </c>
      <c r="Z105" s="14">
        <v>1.5091488818413309E-2</v>
      </c>
      <c r="AA105" s="14">
        <v>5.1451253360942457E-3</v>
      </c>
      <c r="AB105" s="14">
        <v>3.3509074920988653E-2</v>
      </c>
      <c r="AC105" s="14">
        <v>0.11300963771566309</v>
      </c>
      <c r="AD105" s="14">
        <v>0.9320829726198111</v>
      </c>
      <c r="AE105" s="14">
        <v>0.87500186270022529</v>
      </c>
      <c r="AF105" s="14">
        <v>5.4503800165229552E-3</v>
      </c>
      <c r="AG105" s="14">
        <v>1.7235282868051326E-2</v>
      </c>
      <c r="AH105" s="14">
        <v>0</v>
      </c>
      <c r="AI105" s="15"/>
      <c r="AJ105" s="16">
        <v>44.789121294103232</v>
      </c>
      <c r="AK105" s="16">
        <v>47.710958223570728</v>
      </c>
      <c r="AL105" s="16">
        <v>7.4999204823260337</v>
      </c>
      <c r="AM105">
        <f t="shared" si="11"/>
        <v>0.10813361093366362</v>
      </c>
      <c r="AN105" s="21">
        <f t="shared" si="12"/>
        <v>4.1938312986556481E-2</v>
      </c>
      <c r="AO105" s="21">
        <f t="shared" si="13"/>
        <v>3.3509074920988653E-2</v>
      </c>
      <c r="AP105" s="21">
        <f t="shared" si="14"/>
        <v>0.87500186270022529</v>
      </c>
      <c r="AQ105" s="21">
        <f t="shared" si="15"/>
        <v>1.7235282868051326E-2</v>
      </c>
    </row>
    <row r="106" spans="1:43">
      <c r="A106" s="12" t="s">
        <v>32</v>
      </c>
      <c r="B106" s="12" t="s">
        <v>71</v>
      </c>
      <c r="C106" s="13" t="s">
        <v>28</v>
      </c>
      <c r="D106" s="12" t="s">
        <v>17</v>
      </c>
      <c r="E106" s="13" t="s">
        <v>73</v>
      </c>
      <c r="F106" s="14">
        <v>52.798000000000002</v>
      </c>
      <c r="G106" s="14">
        <v>0.23699999999999999</v>
      </c>
      <c r="H106" s="14">
        <v>2.1110000000000002</v>
      </c>
      <c r="I106" s="14">
        <f t="shared" si="8"/>
        <v>4.9840001521253718</v>
      </c>
      <c r="J106" s="14">
        <v>16.533000000000001</v>
      </c>
      <c r="K106" s="14">
        <v>0.17199999999999999</v>
      </c>
      <c r="L106" s="14">
        <v>22.158000000000001</v>
      </c>
      <c r="M106" s="14">
        <v>0.26100000000000001</v>
      </c>
      <c r="N106" s="14" t="s">
        <v>103</v>
      </c>
      <c r="O106" s="14">
        <v>0.36</v>
      </c>
      <c r="P106" s="14" t="s">
        <v>103</v>
      </c>
      <c r="Q106" s="14">
        <v>1.9E-2</v>
      </c>
      <c r="R106" s="14">
        <f t="shared" si="9"/>
        <v>99.633000152125376</v>
      </c>
      <c r="S106" s="14">
        <v>0.99829318343563878</v>
      </c>
      <c r="T106" s="14">
        <v>4.0857276465736758</v>
      </c>
      <c r="U106" s="16">
        <f t="shared" si="10"/>
        <v>85.535021328391949</v>
      </c>
      <c r="V106" s="14"/>
      <c r="W106" s="14">
        <v>1.9380370737843149</v>
      </c>
      <c r="X106" s="14">
        <v>6.196292621568511E-2</v>
      </c>
      <c r="Y106" s="14">
        <v>6.5447507960773848E-3</v>
      </c>
      <c r="Z106" s="14">
        <v>2.9361839123801581E-2</v>
      </c>
      <c r="AA106" s="14">
        <v>1.0447730305605389E-2</v>
      </c>
      <c r="AB106" s="14">
        <v>2.7575330484780149E-2</v>
      </c>
      <c r="AC106" s="14">
        <v>0.12542442132981982</v>
      </c>
      <c r="AD106" s="14">
        <v>0.90470047905404671</v>
      </c>
      <c r="AE106" s="14">
        <v>0.87146169662144468</v>
      </c>
      <c r="AF106" s="14">
        <v>5.3475947592927639E-3</v>
      </c>
      <c r="AG106" s="14">
        <v>1.8160508721812216E-2</v>
      </c>
      <c r="AH106" s="14">
        <v>0</v>
      </c>
      <c r="AI106" s="15"/>
      <c r="AJ106" s="16">
        <v>45.17307148784797</v>
      </c>
      <c r="AK106" s="16">
        <v>46.89603636492528</v>
      </c>
      <c r="AL106" s="16">
        <v>7.9308921472267553</v>
      </c>
      <c r="AM106">
        <f t="shared" si="11"/>
        <v>0.12175651834363149</v>
      </c>
      <c r="AN106" s="21">
        <f t="shared" si="12"/>
        <v>6.196292621568511E-2</v>
      </c>
      <c r="AO106" s="21">
        <f t="shared" si="13"/>
        <v>2.7575330484780149E-2</v>
      </c>
      <c r="AP106" s="21">
        <f t="shared" si="14"/>
        <v>0.87146169662144468</v>
      </c>
      <c r="AQ106" s="21">
        <f t="shared" si="15"/>
        <v>1.8160508721812216E-2</v>
      </c>
    </row>
    <row r="107" spans="1:43">
      <c r="A107" s="12" t="s">
        <v>32</v>
      </c>
      <c r="B107" s="12" t="s">
        <v>71</v>
      </c>
      <c r="C107" s="13" t="s">
        <v>28</v>
      </c>
      <c r="D107" s="12" t="s">
        <v>17</v>
      </c>
      <c r="E107" s="13" t="s">
        <v>73</v>
      </c>
      <c r="F107" s="14">
        <v>53.34</v>
      </c>
      <c r="G107" s="14">
        <v>0.155</v>
      </c>
      <c r="H107" s="14">
        <v>1.877</v>
      </c>
      <c r="I107" s="14">
        <f t="shared" si="8"/>
        <v>4.9630002213709306</v>
      </c>
      <c r="J107" s="14">
        <v>16.86</v>
      </c>
      <c r="K107" s="14">
        <v>0.17399999999999999</v>
      </c>
      <c r="L107" s="14">
        <v>22.257999999999999</v>
      </c>
      <c r="M107" s="14">
        <v>0.31900000000000001</v>
      </c>
      <c r="N107" s="14" t="s">
        <v>103</v>
      </c>
      <c r="O107" s="14">
        <v>0.33500000000000002</v>
      </c>
      <c r="P107" s="14" t="s">
        <v>103</v>
      </c>
      <c r="Q107" s="14">
        <v>3.1E-2</v>
      </c>
      <c r="R107" s="14">
        <f t="shared" si="9"/>
        <v>100.31200022137095</v>
      </c>
      <c r="S107" s="14">
        <v>1.452703697916421</v>
      </c>
      <c r="T107" s="14">
        <v>3.6558453572450573</v>
      </c>
      <c r="U107" s="16">
        <f t="shared" si="10"/>
        <v>85.827103128225062</v>
      </c>
      <c r="V107" s="14"/>
      <c r="W107" s="14">
        <v>1.9420463315398215</v>
      </c>
      <c r="X107" s="14">
        <v>5.7953668460178465E-2</v>
      </c>
      <c r="Y107" s="14">
        <v>4.2455937288192877E-3</v>
      </c>
      <c r="Z107" s="14">
        <v>2.258910320703876E-2</v>
      </c>
      <c r="AA107" s="14">
        <v>9.6433121731194556E-3</v>
      </c>
      <c r="AB107" s="14">
        <v>3.9801700629412372E-2</v>
      </c>
      <c r="AC107" s="14">
        <v>0.11131725175976283</v>
      </c>
      <c r="AD107" s="14">
        <v>0.91510871463541532</v>
      </c>
      <c r="AE107" s="14">
        <v>0.86829210003417856</v>
      </c>
      <c r="AF107" s="14">
        <v>5.3658837146029594E-3</v>
      </c>
      <c r="AG107" s="14">
        <v>2.207426095943401E-2</v>
      </c>
      <c r="AH107" s="14">
        <v>9.1061996625797868E-5</v>
      </c>
      <c r="AI107" s="15"/>
      <c r="AJ107" s="16">
        <v>44.884116193566946</v>
      </c>
      <c r="AK107" s="16">
        <v>47.304180097716994</v>
      </c>
      <c r="AL107" s="16">
        <v>7.8117037087160632</v>
      </c>
      <c r="AM107">
        <f t="shared" si="11"/>
        <v>0.10845132080076901</v>
      </c>
      <c r="AN107" s="21">
        <f t="shared" si="12"/>
        <v>5.7953668460178465E-2</v>
      </c>
      <c r="AO107" s="21">
        <f t="shared" si="13"/>
        <v>3.9801700629412372E-2</v>
      </c>
      <c r="AP107" s="21">
        <f t="shared" si="14"/>
        <v>0.86829210003417856</v>
      </c>
      <c r="AQ107" s="21">
        <f t="shared" si="15"/>
        <v>2.207426095943401E-2</v>
      </c>
    </row>
    <row r="108" spans="1:43">
      <c r="A108" s="12" t="s">
        <v>32</v>
      </c>
      <c r="B108" s="12" t="s">
        <v>71</v>
      </c>
      <c r="C108" s="13" t="s">
        <v>28</v>
      </c>
      <c r="D108" s="12" t="s">
        <v>17</v>
      </c>
      <c r="E108" s="13" t="s">
        <v>73</v>
      </c>
      <c r="F108" s="14">
        <v>53.451000000000001</v>
      </c>
      <c r="G108" s="14">
        <v>0.19500000000000001</v>
      </c>
      <c r="H108" s="14">
        <v>1.861</v>
      </c>
      <c r="I108" s="14">
        <f t="shared" si="8"/>
        <v>4.8510002400998546</v>
      </c>
      <c r="J108" s="14">
        <v>16.856999999999999</v>
      </c>
      <c r="K108" s="14">
        <v>0.183</v>
      </c>
      <c r="L108" s="14">
        <v>22.343</v>
      </c>
      <c r="M108" s="14">
        <v>0.38600000000000001</v>
      </c>
      <c r="N108" s="14" t="s">
        <v>103</v>
      </c>
      <c r="O108" s="14">
        <v>0.30299999999999999</v>
      </c>
      <c r="P108" s="14" t="s">
        <v>103</v>
      </c>
      <c r="Q108" s="14">
        <v>1.2E-2</v>
      </c>
      <c r="R108" s="14">
        <f t="shared" si="9"/>
        <v>100.44200024009986</v>
      </c>
      <c r="S108" s="14">
        <v>1.5756086347494989</v>
      </c>
      <c r="T108" s="14">
        <v>3.4332544920677415</v>
      </c>
      <c r="U108" s="16">
        <f t="shared" si="10"/>
        <v>86.100363502959269</v>
      </c>
      <c r="V108" s="14"/>
      <c r="W108" s="14">
        <v>1.9424392805459851</v>
      </c>
      <c r="X108" s="14">
        <v>5.7560719454014864E-2</v>
      </c>
      <c r="Y108" s="14">
        <v>5.3312173426683877E-3</v>
      </c>
      <c r="Z108" s="14">
        <v>2.2145775735970555E-2</v>
      </c>
      <c r="AA108" s="14">
        <v>8.7058080880117461E-3</v>
      </c>
      <c r="AB108" s="14">
        <v>4.3088163181679934E-2</v>
      </c>
      <c r="AC108" s="14">
        <v>0.10434357151602343</v>
      </c>
      <c r="AD108" s="14">
        <v>0.91323058825451797</v>
      </c>
      <c r="AE108" s="14">
        <v>0.8699739308813994</v>
      </c>
      <c r="AF108" s="14">
        <v>5.6328493994055925E-3</v>
      </c>
      <c r="AG108" s="14">
        <v>2.6665937102505474E-2</v>
      </c>
      <c r="AH108" s="14">
        <v>0</v>
      </c>
      <c r="AI108" s="15"/>
      <c r="AJ108" s="16">
        <v>45.061514262664019</v>
      </c>
      <c r="AK108" s="16">
        <v>47.302053219043025</v>
      </c>
      <c r="AL108" s="16">
        <v>7.6364325182929464</v>
      </c>
      <c r="AM108">
        <f t="shared" si="11"/>
        <v>0.10254149097059663</v>
      </c>
      <c r="AN108" s="21">
        <f t="shared" si="12"/>
        <v>5.7560719454014864E-2</v>
      </c>
      <c r="AO108" s="21">
        <f t="shared" si="13"/>
        <v>4.3088163181679934E-2</v>
      </c>
      <c r="AP108" s="21">
        <f t="shared" si="14"/>
        <v>0.8699739308813994</v>
      </c>
      <c r="AQ108" s="21">
        <f t="shared" si="15"/>
        <v>2.6665937102505474E-2</v>
      </c>
    </row>
    <row r="109" spans="1:43">
      <c r="A109" s="12" t="s">
        <v>32</v>
      </c>
      <c r="B109" s="12" t="s">
        <v>71</v>
      </c>
      <c r="C109" s="13" t="s">
        <v>28</v>
      </c>
      <c r="D109" s="12" t="s">
        <v>17</v>
      </c>
      <c r="E109" s="13" t="s">
        <v>73</v>
      </c>
      <c r="F109" s="14">
        <v>53.561999999999998</v>
      </c>
      <c r="G109" s="14">
        <v>0.10199999999999999</v>
      </c>
      <c r="H109" s="14">
        <v>1.421</v>
      </c>
      <c r="I109" s="14">
        <f t="shared" si="8"/>
        <v>4.6820001370034916</v>
      </c>
      <c r="J109" s="14">
        <v>17.056999999999999</v>
      </c>
      <c r="K109" s="14">
        <v>0.17899999999999999</v>
      </c>
      <c r="L109" s="14">
        <v>22.274000000000001</v>
      </c>
      <c r="M109" s="14">
        <v>0.24</v>
      </c>
      <c r="N109" s="14" t="s">
        <v>103</v>
      </c>
      <c r="O109" s="14">
        <v>0.21199999999999999</v>
      </c>
      <c r="P109" s="14" t="s">
        <v>103</v>
      </c>
      <c r="Q109" s="14">
        <v>1.4999999999999999E-2</v>
      </c>
      <c r="R109" s="14">
        <f t="shared" si="9"/>
        <v>99.744000137003482</v>
      </c>
      <c r="S109" s="14">
        <v>0.89905877848829396</v>
      </c>
      <c r="T109" s="14">
        <v>3.8730195739873623</v>
      </c>
      <c r="U109" s="16">
        <f t="shared" si="10"/>
        <v>86.656297509534312</v>
      </c>
      <c r="V109" s="14"/>
      <c r="W109" s="14">
        <v>1.9596923037512988</v>
      </c>
      <c r="X109" s="14">
        <v>4.030769624870123E-2</v>
      </c>
      <c r="Y109" s="14">
        <v>2.8075754309662888E-3</v>
      </c>
      <c r="Z109" s="14">
        <v>2.0966962672033525E-2</v>
      </c>
      <c r="AA109" s="14">
        <v>6.1325600060018106E-3</v>
      </c>
      <c r="AB109" s="14">
        <v>2.475353333631429E-2</v>
      </c>
      <c r="AC109" s="14">
        <v>0.11850832981142631</v>
      </c>
      <c r="AD109" s="14">
        <v>0.93034129179484581</v>
      </c>
      <c r="AE109" s="14">
        <v>0.87317733351501636</v>
      </c>
      <c r="AF109" s="14">
        <v>5.5471456088993379E-3</v>
      </c>
      <c r="AG109" s="14">
        <v>1.6768214882729168E-2</v>
      </c>
      <c r="AH109" s="14">
        <v>9.1942703168904758E-5</v>
      </c>
      <c r="AI109" s="15"/>
      <c r="AJ109" s="16">
        <v>44.852377486422121</v>
      </c>
      <c r="AK109" s="16">
        <v>47.788710504898134</v>
      </c>
      <c r="AL109" s="16">
        <v>7.3589120086797397</v>
      </c>
      <c r="AM109">
        <f t="shared" si="11"/>
        <v>0.11298886644010553</v>
      </c>
      <c r="AN109" s="21">
        <f t="shared" si="12"/>
        <v>4.030769624870123E-2</v>
      </c>
      <c r="AO109" s="21">
        <f t="shared" si="13"/>
        <v>2.475353333631429E-2</v>
      </c>
      <c r="AP109" s="21">
        <f t="shared" si="14"/>
        <v>0.87317733351501636</v>
      </c>
      <c r="AQ109" s="21">
        <f t="shared" si="15"/>
        <v>1.6768214882729168E-2</v>
      </c>
    </row>
    <row r="110" spans="1:43">
      <c r="A110" s="12" t="s">
        <v>32</v>
      </c>
      <c r="B110" s="12" t="s">
        <v>71</v>
      </c>
      <c r="C110" s="13" t="s">
        <v>28</v>
      </c>
      <c r="D110" s="12" t="s">
        <v>17</v>
      </c>
      <c r="E110" s="13" t="s">
        <v>73</v>
      </c>
      <c r="F110" s="14">
        <v>52.951000000000001</v>
      </c>
      <c r="G110" s="14">
        <v>0.214</v>
      </c>
      <c r="H110" s="14">
        <v>2.0449999999999999</v>
      </c>
      <c r="I110" s="14">
        <f t="shared" si="8"/>
        <v>5.0670002041658657</v>
      </c>
      <c r="J110" s="14">
        <v>16.646999999999998</v>
      </c>
      <c r="K110" s="14">
        <v>0.17</v>
      </c>
      <c r="L110" s="14">
        <v>22.314</v>
      </c>
      <c r="M110" s="14">
        <v>0.25600000000000001</v>
      </c>
      <c r="N110" s="14" t="s">
        <v>103</v>
      </c>
      <c r="O110" s="14">
        <v>0.33900000000000002</v>
      </c>
      <c r="P110" s="14" t="s">
        <v>103</v>
      </c>
      <c r="Q110" s="14">
        <v>2.1000000000000001E-2</v>
      </c>
      <c r="R110" s="14">
        <f t="shared" si="9"/>
        <v>100.02400020416586</v>
      </c>
      <c r="S110" s="14">
        <v>1.339798813083535</v>
      </c>
      <c r="T110" s="14">
        <v>3.8614380940231725</v>
      </c>
      <c r="U110" s="16">
        <f t="shared" si="10"/>
        <v>85.415283909179152</v>
      </c>
      <c r="V110" s="14"/>
      <c r="W110" s="14">
        <v>1.935792236946815</v>
      </c>
      <c r="X110" s="14">
        <v>6.4207763053184985E-2</v>
      </c>
      <c r="Y110" s="14">
        <v>5.8857052665597237E-3</v>
      </c>
      <c r="Z110" s="14">
        <v>2.3903943458274263E-2</v>
      </c>
      <c r="AA110" s="14">
        <v>9.7984892239900874E-3</v>
      </c>
      <c r="AB110" s="14">
        <v>3.6858883662586758E-2</v>
      </c>
      <c r="AC110" s="14">
        <v>0.11805971702677259</v>
      </c>
      <c r="AD110" s="14">
        <v>0.90725444078039919</v>
      </c>
      <c r="AE110" s="14">
        <v>0.87404771661349445</v>
      </c>
      <c r="AF110" s="14">
        <v>5.2640369859908078E-3</v>
      </c>
      <c r="AG110" s="14">
        <v>1.7754507799839576E-2</v>
      </c>
      <c r="AH110" s="14">
        <v>4.5633140176790167E-5</v>
      </c>
      <c r="AI110" s="15"/>
      <c r="AJ110" s="16">
        <v>45.14194535744732</v>
      </c>
      <c r="AK110" s="16">
        <v>46.856973152097019</v>
      </c>
      <c r="AL110" s="16">
        <v>8.0010814904556558</v>
      </c>
      <c r="AM110">
        <f>AC110/(AC110+AD110)</f>
        <v>0.11514492034252762</v>
      </c>
      <c r="AN110" s="21">
        <f t="shared" si="12"/>
        <v>6.4207763053184985E-2</v>
      </c>
      <c r="AO110" s="21">
        <f t="shared" si="13"/>
        <v>3.6858883662586758E-2</v>
      </c>
      <c r="AP110" s="21">
        <f t="shared" si="14"/>
        <v>0.87404771661349445</v>
      </c>
      <c r="AQ110" s="21">
        <f t="shared" si="15"/>
        <v>1.7754507799839576E-2</v>
      </c>
    </row>
    <row r="111" spans="1:43" s="12" customFormat="1">
      <c r="A111" s="12" t="s">
        <v>60</v>
      </c>
      <c r="B111" s="12" t="s">
        <v>71</v>
      </c>
      <c r="C111" s="13" t="s">
        <v>28</v>
      </c>
      <c r="D111" s="12" t="s">
        <v>17</v>
      </c>
      <c r="E111" s="13" t="s">
        <v>73</v>
      </c>
      <c r="F111" s="14">
        <v>53.04</v>
      </c>
      <c r="G111" s="14">
        <v>0.32400000000000001</v>
      </c>
      <c r="H111" s="14">
        <v>1.994</v>
      </c>
      <c r="I111" s="14">
        <f t="shared" si="8"/>
        <v>5.0750001703540475</v>
      </c>
      <c r="J111" s="14">
        <v>16.829000000000001</v>
      </c>
      <c r="K111" s="14">
        <v>0.155</v>
      </c>
      <c r="L111" s="14">
        <v>21.677</v>
      </c>
      <c r="M111" s="14">
        <v>0.36099999999999999</v>
      </c>
      <c r="N111" s="14" t="s">
        <v>103</v>
      </c>
      <c r="O111" s="14">
        <v>0.45700000000000002</v>
      </c>
      <c r="P111" s="14" t="s">
        <v>103</v>
      </c>
      <c r="Q111" s="14">
        <v>0.02</v>
      </c>
      <c r="R111" s="14">
        <f t="shared" si="9"/>
        <v>99.93200017035403</v>
      </c>
      <c r="S111" s="14">
        <v>1.1179153241746087</v>
      </c>
      <c r="T111" s="14">
        <v>4.0690906681124108</v>
      </c>
      <c r="U111" s="16">
        <f t="shared" si="10"/>
        <v>85.530708423985743</v>
      </c>
      <c r="V111" s="14"/>
      <c r="W111" s="14">
        <v>1.9390894835822774</v>
      </c>
      <c r="X111" s="14">
        <v>6.0910516417722604E-2</v>
      </c>
      <c r="Y111" s="14">
        <v>8.9112680100531267E-3</v>
      </c>
      <c r="Z111" s="14">
        <v>2.5005713645465596E-2</v>
      </c>
      <c r="AA111" s="14">
        <v>1.3209469586352636E-2</v>
      </c>
      <c r="AB111" s="14">
        <v>3.0755391269206105E-2</v>
      </c>
      <c r="AC111" s="14">
        <v>0.12441128801622216</v>
      </c>
      <c r="AD111" s="14">
        <v>0.91719397162417615</v>
      </c>
      <c r="AE111" s="14">
        <v>0.84911526701888129</v>
      </c>
      <c r="AF111" s="14">
        <v>4.7996709759482881E-3</v>
      </c>
      <c r="AG111" s="14">
        <v>2.558871013263634E-2</v>
      </c>
      <c r="AH111" s="14">
        <v>1.8655756624021179E-4</v>
      </c>
      <c r="AI111" s="15"/>
      <c r="AJ111" s="16">
        <v>44.190783714546868</v>
      </c>
      <c r="AK111" s="16">
        <v>47.733826017085306</v>
      </c>
      <c r="AL111" s="16">
        <v>8.0753902683678245</v>
      </c>
      <c r="AM111">
        <f t="shared" ref="AM111:AM120" si="16">AC111/(AC111+AD111)</f>
        <v>0.11944187768327288</v>
      </c>
      <c r="AN111" s="21">
        <f t="shared" ref="AN111:AN120" si="17">2-W111</f>
        <v>6.0910516417722604E-2</v>
      </c>
      <c r="AO111" s="21">
        <f t="shared" ref="AO111:AO120" si="18">AB111</f>
        <v>3.0755391269206105E-2</v>
      </c>
      <c r="AP111" s="21">
        <f t="shared" ref="AP111:AP120" si="19">AE111</f>
        <v>0.84911526701888129</v>
      </c>
      <c r="AQ111" s="21">
        <f t="shared" ref="AQ111:AQ120" si="20">AG111</f>
        <v>2.558871013263634E-2</v>
      </c>
    </row>
    <row r="112" spans="1:43" s="12" customFormat="1">
      <c r="A112" s="12" t="s">
        <v>60</v>
      </c>
      <c r="B112" s="12" t="s">
        <v>71</v>
      </c>
      <c r="C112" s="13" t="s">
        <v>28</v>
      </c>
      <c r="D112" s="12" t="s">
        <v>17</v>
      </c>
      <c r="E112" s="13" t="s">
        <v>73</v>
      </c>
      <c r="F112" s="14">
        <v>53.305999999999997</v>
      </c>
      <c r="G112" s="14">
        <v>0.187</v>
      </c>
      <c r="H112" s="14">
        <v>1.8180000000000001</v>
      </c>
      <c r="I112" s="14">
        <f t="shared" si="8"/>
        <v>5.1270001825511518</v>
      </c>
      <c r="J112" s="14">
        <v>16.702000000000002</v>
      </c>
      <c r="K112" s="14">
        <v>0.13500000000000001</v>
      </c>
      <c r="L112" s="14">
        <v>21.829000000000001</v>
      </c>
      <c r="M112" s="14">
        <v>0.42099999999999999</v>
      </c>
      <c r="N112" s="14" t="s">
        <v>103</v>
      </c>
      <c r="O112" s="14">
        <v>0.24</v>
      </c>
      <c r="P112" s="14" t="s">
        <v>103</v>
      </c>
      <c r="Q112" s="14">
        <v>2.1000000000000001E-2</v>
      </c>
      <c r="R112" s="14">
        <f t="shared" si="9"/>
        <v>99.786000182551149</v>
      </c>
      <c r="S112" s="14">
        <v>1.1979564523183517</v>
      </c>
      <c r="T112" s="14">
        <v>4.0490690078010196</v>
      </c>
      <c r="U112" s="16">
        <f t="shared" si="10"/>
        <v>85.309409935929267</v>
      </c>
      <c r="V112" s="14"/>
      <c r="W112" s="14">
        <v>1.9506648183659594</v>
      </c>
      <c r="X112" s="14">
        <v>4.9335181634040604E-2</v>
      </c>
      <c r="Y112" s="14">
        <v>5.1481159802514633E-3</v>
      </c>
      <c r="Z112" s="14">
        <v>2.9072056782233319E-2</v>
      </c>
      <c r="AA112" s="14">
        <v>6.943727060986918E-3</v>
      </c>
      <c r="AB112" s="14">
        <v>3.2988730176474364E-2</v>
      </c>
      <c r="AC112" s="14">
        <v>0.12391669404716003</v>
      </c>
      <c r="AD112" s="14">
        <v>0.91113678619216909</v>
      </c>
      <c r="AE112" s="14">
        <v>0.85588129167001581</v>
      </c>
      <c r="AF112" s="14">
        <v>4.184328359620005E-3</v>
      </c>
      <c r="AG112" s="14">
        <v>2.9870019714182027E-2</v>
      </c>
      <c r="AH112" s="14">
        <v>9.3367362864862116E-5</v>
      </c>
      <c r="AI112" s="15"/>
      <c r="AJ112" s="16">
        <v>44.48624338452715</v>
      </c>
      <c r="AK112" s="16">
        <v>47.358264775307404</v>
      </c>
      <c r="AL112" s="16">
        <v>8.1554918401654515</v>
      </c>
      <c r="AM112">
        <f t="shared" si="16"/>
        <v>0.11972008829776364</v>
      </c>
      <c r="AN112" s="21">
        <f t="shared" si="17"/>
        <v>4.9335181634040604E-2</v>
      </c>
      <c r="AO112" s="21">
        <f t="shared" si="18"/>
        <v>3.2988730176474364E-2</v>
      </c>
      <c r="AP112" s="21">
        <f t="shared" si="19"/>
        <v>0.85588129167001581</v>
      </c>
      <c r="AQ112" s="21">
        <f t="shared" si="20"/>
        <v>2.9870019714182027E-2</v>
      </c>
    </row>
    <row r="113" spans="1:43" s="12" customFormat="1">
      <c r="A113" s="12" t="s">
        <v>60</v>
      </c>
      <c r="B113" s="12" t="s">
        <v>71</v>
      </c>
      <c r="C113" s="13" t="s">
        <v>28</v>
      </c>
      <c r="D113" s="12" t="s">
        <v>17</v>
      </c>
      <c r="E113" s="13" t="s">
        <v>73</v>
      </c>
      <c r="F113" s="14">
        <v>52.798000000000002</v>
      </c>
      <c r="G113" s="14">
        <v>0.317</v>
      </c>
      <c r="H113" s="14">
        <v>2.0209999999999999</v>
      </c>
      <c r="I113" s="14">
        <f t="shared" si="8"/>
        <v>5.3950002064399225</v>
      </c>
      <c r="J113" s="14">
        <v>16.655000000000001</v>
      </c>
      <c r="K113" s="14">
        <v>0.156</v>
      </c>
      <c r="L113" s="14">
        <v>21.58</v>
      </c>
      <c r="M113" s="14">
        <v>0.36899999999999999</v>
      </c>
      <c r="N113" s="14">
        <v>5.0000000000000001E-3</v>
      </c>
      <c r="O113" s="14">
        <v>0.45400000000000001</v>
      </c>
      <c r="P113" s="14" t="s">
        <v>103</v>
      </c>
      <c r="Q113" s="14">
        <v>1.6E-2</v>
      </c>
      <c r="R113" s="14">
        <f t="shared" si="9"/>
        <v>99.766000206439927</v>
      </c>
      <c r="S113" s="14">
        <v>1.3547218703351727</v>
      </c>
      <c r="T113" s="14">
        <v>4.1760102053225694</v>
      </c>
      <c r="U113" s="16">
        <f t="shared" si="10"/>
        <v>84.622668005537577</v>
      </c>
      <c r="V113" s="14"/>
      <c r="W113" s="14">
        <v>1.9356188014660893</v>
      </c>
      <c r="X113" s="14">
        <v>6.4381198533910666E-2</v>
      </c>
      <c r="Y113" s="14">
        <v>8.7430262457150517E-3</v>
      </c>
      <c r="Z113" s="14">
        <v>2.294094670331781E-2</v>
      </c>
      <c r="AA113" s="14">
        <v>1.3159308145283795E-2</v>
      </c>
      <c r="AB113" s="14">
        <v>3.737408024412292E-2</v>
      </c>
      <c r="AC113" s="14">
        <v>0.12803596978045453</v>
      </c>
      <c r="AD113" s="14">
        <v>0.91023921702577715</v>
      </c>
      <c r="AE113" s="14">
        <v>0.84767024134398183</v>
      </c>
      <c r="AF113" s="14">
        <v>4.844092100104753E-3</v>
      </c>
      <c r="AG113" s="14">
        <v>2.6228628603540315E-2</v>
      </c>
      <c r="AH113" s="14">
        <v>2.3384651666477204E-4</v>
      </c>
      <c r="AI113" s="15"/>
      <c r="AJ113" s="16">
        <v>44.073292952331698</v>
      </c>
      <c r="AK113" s="16">
        <v>47.326469317918011</v>
      </c>
      <c r="AL113" s="16">
        <v>8.6002377297502868</v>
      </c>
      <c r="AM113">
        <f t="shared" si="16"/>
        <v>0.12331602585466514</v>
      </c>
      <c r="AN113" s="21">
        <f t="shared" si="17"/>
        <v>6.4381198533910666E-2</v>
      </c>
      <c r="AO113" s="21">
        <f t="shared" si="18"/>
        <v>3.737408024412292E-2</v>
      </c>
      <c r="AP113" s="21">
        <f t="shared" si="19"/>
        <v>0.84767024134398183</v>
      </c>
      <c r="AQ113" s="21">
        <f t="shared" si="20"/>
        <v>2.6228628603540315E-2</v>
      </c>
    </row>
    <row r="114" spans="1:43" s="12" customFormat="1">
      <c r="A114" s="12" t="s">
        <v>60</v>
      </c>
      <c r="B114" s="12" t="s">
        <v>71</v>
      </c>
      <c r="C114" s="13" t="s">
        <v>28</v>
      </c>
      <c r="D114" s="12" t="s">
        <v>17</v>
      </c>
      <c r="E114" s="13" t="s">
        <v>73</v>
      </c>
      <c r="F114" s="14">
        <v>53.183</v>
      </c>
      <c r="G114" s="14">
        <v>0.17499999999999999</v>
      </c>
      <c r="H114" s="14">
        <v>1.8839999999999999</v>
      </c>
      <c r="I114" s="14">
        <f t="shared" si="8"/>
        <v>5.2350002473765542</v>
      </c>
      <c r="J114" s="14">
        <v>16.766999999999999</v>
      </c>
      <c r="K114" s="14">
        <v>0.16200000000000001</v>
      </c>
      <c r="L114" s="14">
        <v>21.899000000000001</v>
      </c>
      <c r="M114" s="14">
        <v>0.39600000000000002</v>
      </c>
      <c r="N114" s="14" t="s">
        <v>103</v>
      </c>
      <c r="O114" s="14">
        <v>0.32100000000000001</v>
      </c>
      <c r="P114" s="14" t="s">
        <v>103</v>
      </c>
      <c r="Q114" s="14">
        <v>1.7000000000000001E-2</v>
      </c>
      <c r="R114" s="14">
        <f t="shared" si="9"/>
        <v>100.03900024737655</v>
      </c>
      <c r="S114" s="14">
        <v>1.6233605549692991</v>
      </c>
      <c r="T114" s="14">
        <v>3.7742869245553154</v>
      </c>
      <c r="U114" s="16">
        <f t="shared" si="10"/>
        <v>85.0955591751528</v>
      </c>
      <c r="V114" s="14"/>
      <c r="W114" s="14">
        <v>1.9418407655014998</v>
      </c>
      <c r="X114" s="14">
        <v>5.8159234498500245E-2</v>
      </c>
      <c r="Y114" s="14">
        <v>4.8070538869678381E-3</v>
      </c>
      <c r="Z114" s="14">
        <v>2.2913981972895223E-2</v>
      </c>
      <c r="AA114" s="14">
        <v>9.2666051531510654E-3</v>
      </c>
      <c r="AB114" s="14">
        <v>4.4603997501983239E-2</v>
      </c>
      <c r="AC114" s="14">
        <v>0.11525075484340623</v>
      </c>
      <c r="AD114" s="14">
        <v>0.91265091212028193</v>
      </c>
      <c r="AE114" s="14">
        <v>0.85671861244133563</v>
      </c>
      <c r="AF114" s="14">
        <v>5.0100404229987284E-3</v>
      </c>
      <c r="AG114" s="14">
        <v>2.8033855170438812E-2</v>
      </c>
      <c r="AH114" s="14">
        <v>1.8631993075874428E-4</v>
      </c>
      <c r="AI114" s="15"/>
      <c r="AJ114" s="16">
        <v>44.40741404181653</v>
      </c>
      <c r="AK114" s="16">
        <v>47.306625934827679</v>
      </c>
      <c r="AL114" s="16">
        <v>8.2859600233557948</v>
      </c>
      <c r="AM114">
        <f t="shared" si="16"/>
        <v>0.11212235425577688</v>
      </c>
      <c r="AN114" s="21">
        <f t="shared" si="17"/>
        <v>5.8159234498500245E-2</v>
      </c>
      <c r="AO114" s="21">
        <f t="shared" si="18"/>
        <v>4.4603997501983239E-2</v>
      </c>
      <c r="AP114" s="21">
        <f t="shared" si="19"/>
        <v>0.85671861244133563</v>
      </c>
      <c r="AQ114" s="21">
        <f t="shared" si="20"/>
        <v>2.8033855170438812E-2</v>
      </c>
    </row>
    <row r="115" spans="1:43" s="12" customFormat="1">
      <c r="A115" s="12" t="s">
        <v>60</v>
      </c>
      <c r="B115" s="12" t="s">
        <v>71</v>
      </c>
      <c r="C115" s="13" t="s">
        <v>28</v>
      </c>
      <c r="D115" s="12" t="s">
        <v>17</v>
      </c>
      <c r="E115" s="13" t="s">
        <v>73</v>
      </c>
      <c r="F115" s="14">
        <v>52.320999999999998</v>
      </c>
      <c r="G115" s="14">
        <v>0.374</v>
      </c>
      <c r="H115" s="14">
        <v>2.4140000000000001</v>
      </c>
      <c r="I115" s="14">
        <f t="shared" si="8"/>
        <v>5.4950003381767898</v>
      </c>
      <c r="J115" s="14">
        <v>16.247</v>
      </c>
      <c r="K115" s="14">
        <v>0.155</v>
      </c>
      <c r="L115" s="14">
        <v>21.8</v>
      </c>
      <c r="M115" s="14">
        <v>0.504</v>
      </c>
      <c r="N115" s="14" t="s">
        <v>103</v>
      </c>
      <c r="O115" s="14">
        <v>0.51</v>
      </c>
      <c r="P115" s="14" t="s">
        <v>103</v>
      </c>
      <c r="Q115" s="14">
        <v>1.4999999999999999E-2</v>
      </c>
      <c r="R115" s="14">
        <f t="shared" si="9"/>
        <v>99.835000338176798</v>
      </c>
      <c r="S115" s="14">
        <v>2.2192194506742733</v>
      </c>
      <c r="T115" s="14">
        <v>3.4981282274550609</v>
      </c>
      <c r="U115" s="16">
        <f t="shared" si="10"/>
        <v>84.052499507025644</v>
      </c>
      <c r="V115" s="14"/>
      <c r="W115" s="14">
        <v>1.9173199004512558</v>
      </c>
      <c r="X115" s="14">
        <v>8.2680099548744224E-2</v>
      </c>
      <c r="Y115" s="14">
        <v>1.0310751162517163E-2</v>
      </c>
      <c r="Z115" s="14">
        <v>2.1578414884597122E-2</v>
      </c>
      <c r="AA115" s="14">
        <v>1.4776227317862236E-2</v>
      </c>
      <c r="AB115" s="14">
        <v>6.1197940298396605E-2</v>
      </c>
      <c r="AC115" s="14">
        <v>0.10720680484510829</v>
      </c>
      <c r="AD115" s="14">
        <v>0.88756520840999342</v>
      </c>
      <c r="AE115" s="14">
        <v>0.85594956172297476</v>
      </c>
      <c r="AF115" s="14">
        <v>4.8110035269070071E-3</v>
      </c>
      <c r="AG115" s="14">
        <v>3.5809308745415769E-2</v>
      </c>
      <c r="AH115" s="14">
        <v>0</v>
      </c>
      <c r="AI115" s="15"/>
      <c r="AJ115" s="16">
        <v>44.769121026477947</v>
      </c>
      <c r="AK115" s="16">
        <v>46.422728640941102</v>
      </c>
      <c r="AL115" s="16">
        <v>8.808150332580956</v>
      </c>
      <c r="AM115">
        <f t="shared" si="16"/>
        <v>0.10777022615896203</v>
      </c>
      <c r="AN115" s="21">
        <f t="shared" si="17"/>
        <v>8.2680099548744224E-2</v>
      </c>
      <c r="AO115" s="21">
        <f t="shared" si="18"/>
        <v>6.1197940298396605E-2</v>
      </c>
      <c r="AP115" s="21">
        <f t="shared" si="19"/>
        <v>0.85594956172297476</v>
      </c>
      <c r="AQ115" s="21">
        <f t="shared" si="20"/>
        <v>3.5809308745415769E-2</v>
      </c>
    </row>
    <row r="116" spans="1:43" s="12" customFormat="1">
      <c r="A116" s="12" t="s">
        <v>61</v>
      </c>
      <c r="B116" s="12" t="s">
        <v>71</v>
      </c>
      <c r="C116" s="13" t="s">
        <v>28</v>
      </c>
      <c r="D116" s="12" t="s">
        <v>17</v>
      </c>
      <c r="E116" s="13" t="s">
        <v>73</v>
      </c>
      <c r="F116" s="14">
        <v>53.509</v>
      </c>
      <c r="G116" s="14">
        <v>0.25</v>
      </c>
      <c r="H116" s="14">
        <v>1.7689999999999999</v>
      </c>
      <c r="I116" s="14">
        <f t="shared" si="8"/>
        <v>4.8050001838115328</v>
      </c>
      <c r="J116" s="14">
        <v>16.780999999999999</v>
      </c>
      <c r="K116" s="14">
        <v>0.18099999999999999</v>
      </c>
      <c r="L116" s="14">
        <v>22.061</v>
      </c>
      <c r="M116" s="14">
        <v>0.44800000000000001</v>
      </c>
      <c r="N116" s="14">
        <v>7.0000000000000001E-3</v>
      </c>
      <c r="O116" s="14">
        <v>0.17499999999999999</v>
      </c>
      <c r="P116" s="14" t="s">
        <v>103</v>
      </c>
      <c r="Q116" s="14">
        <v>2.1999999999999999E-2</v>
      </c>
      <c r="R116" s="14">
        <f t="shared" si="9"/>
        <v>100.00800018381152</v>
      </c>
      <c r="S116" s="14">
        <v>1.2062274613191306</v>
      </c>
      <c r="T116" s="14">
        <v>3.7196266864032408</v>
      </c>
      <c r="U116" s="16">
        <f t="shared" si="10"/>
        <v>86.160202637722037</v>
      </c>
      <c r="V116" s="14"/>
      <c r="W116" s="14">
        <v>1.9521499197544836</v>
      </c>
      <c r="X116" s="14">
        <v>4.7850080245516402E-2</v>
      </c>
      <c r="Y116" s="14">
        <v>6.8616174377336804E-3</v>
      </c>
      <c r="Z116" s="14">
        <v>2.8212295839262116E-2</v>
      </c>
      <c r="AA116" s="14">
        <v>5.0477661243208162E-3</v>
      </c>
      <c r="AB116" s="14">
        <v>3.311567070579418E-2</v>
      </c>
      <c r="AC116" s="14">
        <v>0.11348900046862359</v>
      </c>
      <c r="AD116" s="14">
        <v>0.91266777278415612</v>
      </c>
      <c r="AE116" s="14">
        <v>0.86235217564377697</v>
      </c>
      <c r="AF116" s="14">
        <v>5.5930711035424947E-3</v>
      </c>
      <c r="AG116" s="14">
        <v>3.1689194755435399E-2</v>
      </c>
      <c r="AH116" s="14">
        <v>3.2579387334577721E-4</v>
      </c>
      <c r="AI116" s="15"/>
      <c r="AJ116" s="16">
        <v>44.876203543969311</v>
      </c>
      <c r="AK116" s="16">
        <v>47.49459199648566</v>
      </c>
      <c r="AL116" s="16">
        <v>7.629204459545031</v>
      </c>
      <c r="AM116">
        <f t="shared" si="16"/>
        <v>0.11059616174327695</v>
      </c>
      <c r="AN116" s="21">
        <f t="shared" si="17"/>
        <v>4.7850080245516402E-2</v>
      </c>
      <c r="AO116" s="21">
        <f t="shared" si="18"/>
        <v>3.311567070579418E-2</v>
      </c>
      <c r="AP116" s="21">
        <f t="shared" si="19"/>
        <v>0.86235217564377697</v>
      </c>
      <c r="AQ116" s="21">
        <f t="shared" si="20"/>
        <v>3.1689194755435399E-2</v>
      </c>
    </row>
    <row r="117" spans="1:43" s="12" customFormat="1">
      <c r="A117" s="12" t="s">
        <v>61</v>
      </c>
      <c r="B117" s="12" t="s">
        <v>71</v>
      </c>
      <c r="C117" s="13" t="s">
        <v>28</v>
      </c>
      <c r="D117" s="12" t="s">
        <v>17</v>
      </c>
      <c r="E117" s="13" t="s">
        <v>73</v>
      </c>
      <c r="F117" s="14">
        <v>53.069000000000003</v>
      </c>
      <c r="G117" s="14">
        <v>0.222</v>
      </c>
      <c r="H117" s="14">
        <v>2.0339999999999998</v>
      </c>
      <c r="I117" s="14">
        <f t="shared" si="8"/>
        <v>4.8660001808539501</v>
      </c>
      <c r="J117" s="14">
        <v>16.859000000000002</v>
      </c>
      <c r="K117" s="14">
        <v>0.14000000000000001</v>
      </c>
      <c r="L117" s="14">
        <v>21.954999999999998</v>
      </c>
      <c r="M117" s="14">
        <v>0.32400000000000001</v>
      </c>
      <c r="N117" s="14" t="s">
        <v>103</v>
      </c>
      <c r="O117" s="14">
        <v>0.434</v>
      </c>
      <c r="P117" s="14" t="s">
        <v>103</v>
      </c>
      <c r="Q117" s="14">
        <v>1.6E-2</v>
      </c>
      <c r="R117" s="14">
        <f t="shared" si="9"/>
        <v>99.919000180853956</v>
      </c>
      <c r="S117" s="14">
        <v>1.1868188960528674</v>
      </c>
      <c r="T117" s="14">
        <v>3.7980906718211869</v>
      </c>
      <c r="U117" s="16">
        <f t="shared" si="10"/>
        <v>86.064796789899077</v>
      </c>
      <c r="V117" s="14"/>
      <c r="W117" s="14">
        <v>1.9391332704141426</v>
      </c>
      <c r="X117" s="14">
        <v>6.0866729585857371E-2</v>
      </c>
      <c r="Y117" s="14">
        <v>6.1026700205654445E-3</v>
      </c>
      <c r="Z117" s="14">
        <v>2.6727082023832852E-2</v>
      </c>
      <c r="AA117" s="14">
        <v>1.2538088377876594E-2</v>
      </c>
      <c r="AB117" s="14">
        <v>3.2633917962439828E-2</v>
      </c>
      <c r="AC117" s="14">
        <v>0.11606470336718204</v>
      </c>
      <c r="AD117" s="14">
        <v>0.91834763068977188</v>
      </c>
      <c r="AE117" s="14">
        <v>0.85955432794967723</v>
      </c>
      <c r="AF117" s="14">
        <v>4.3329155287597076E-3</v>
      </c>
      <c r="AG117" s="14">
        <v>2.2954012879420779E-2</v>
      </c>
      <c r="AH117" s="14">
        <v>1.8645983067258861E-4</v>
      </c>
      <c r="AI117" s="15"/>
      <c r="AJ117" s="16">
        <v>44.615076777537155</v>
      </c>
      <c r="AK117" s="16">
        <v>47.666736958239404</v>
      </c>
      <c r="AL117" s="16">
        <v>7.7181862642234353</v>
      </c>
      <c r="AM117">
        <f t="shared" si="16"/>
        <v>0.1122035184093151</v>
      </c>
      <c r="AN117" s="21">
        <f t="shared" si="17"/>
        <v>6.0866729585857371E-2</v>
      </c>
      <c r="AO117" s="21">
        <f t="shared" si="18"/>
        <v>3.2633917962439828E-2</v>
      </c>
      <c r="AP117" s="21">
        <f t="shared" si="19"/>
        <v>0.85955432794967723</v>
      </c>
      <c r="AQ117" s="21">
        <f t="shared" si="20"/>
        <v>2.2954012879420779E-2</v>
      </c>
    </row>
    <row r="118" spans="1:43" s="12" customFormat="1">
      <c r="A118" s="12" t="s">
        <v>61</v>
      </c>
      <c r="B118" s="12" t="s">
        <v>71</v>
      </c>
      <c r="C118" s="13" t="s">
        <v>28</v>
      </c>
      <c r="D118" s="12" t="s">
        <v>17</v>
      </c>
      <c r="E118" s="13" t="s">
        <v>73</v>
      </c>
      <c r="F118" s="14">
        <v>52.63</v>
      </c>
      <c r="G118" s="14">
        <v>0.36899999999999999</v>
      </c>
      <c r="H118" s="14">
        <v>2.367</v>
      </c>
      <c r="I118" s="14">
        <f t="shared" si="8"/>
        <v>5.0230001857314619</v>
      </c>
      <c r="J118" s="14">
        <v>16.597999999999999</v>
      </c>
      <c r="K118" s="14">
        <v>0.14199999999999999</v>
      </c>
      <c r="L118" s="14">
        <v>21.791</v>
      </c>
      <c r="M118" s="14">
        <v>0.35899999999999999</v>
      </c>
      <c r="N118" s="14" t="s">
        <v>103</v>
      </c>
      <c r="O118" s="14">
        <v>0.40899999999999997</v>
      </c>
      <c r="P118" s="14" t="s">
        <v>103</v>
      </c>
      <c r="Q118" s="14">
        <v>1.7000000000000001E-2</v>
      </c>
      <c r="R118" s="14">
        <f t="shared" si="9"/>
        <v>99.70500018573145</v>
      </c>
      <c r="S118" s="14">
        <v>1.2188266178986118</v>
      </c>
      <c r="T118" s="14">
        <v>3.926289862492566</v>
      </c>
      <c r="U118" s="16">
        <f t="shared" si="10"/>
        <v>85.487063883032448</v>
      </c>
      <c r="V118" s="14"/>
      <c r="W118" s="14">
        <v>1.9286869787751788</v>
      </c>
      <c r="X118" s="14">
        <v>7.1313021224821194E-2</v>
      </c>
      <c r="Y118" s="14">
        <v>1.0173137259271792E-2</v>
      </c>
      <c r="Z118" s="14">
        <v>3.0917919930902926E-2</v>
      </c>
      <c r="AA118" s="14">
        <v>1.1850223189110899E-2</v>
      </c>
      <c r="AB118" s="14">
        <v>3.3611532939361997E-2</v>
      </c>
      <c r="AC118" s="14">
        <v>0.12033135878782504</v>
      </c>
      <c r="AD118" s="14">
        <v>0.90676068986868119</v>
      </c>
      <c r="AE118" s="14">
        <v>0.85561556287133811</v>
      </c>
      <c r="AF118" s="14">
        <v>4.4075998123343802E-3</v>
      </c>
      <c r="AG118" s="14">
        <v>2.5507605061546902E-2</v>
      </c>
      <c r="AH118" s="14">
        <v>0</v>
      </c>
      <c r="AI118" s="15"/>
      <c r="AJ118" s="16">
        <v>44.648907534095777</v>
      </c>
      <c r="AK118" s="16">
        <v>47.31783286133102</v>
      </c>
      <c r="AL118" s="16">
        <v>8.0332596045732121</v>
      </c>
      <c r="AM118">
        <f t="shared" si="16"/>
        <v>0.1171573267899651</v>
      </c>
      <c r="AN118" s="21">
        <f t="shared" si="17"/>
        <v>7.1313021224821194E-2</v>
      </c>
      <c r="AO118" s="21">
        <f t="shared" si="18"/>
        <v>3.3611532939361997E-2</v>
      </c>
      <c r="AP118" s="21">
        <f t="shared" si="19"/>
        <v>0.85561556287133811</v>
      </c>
      <c r="AQ118" s="21">
        <f t="shared" si="20"/>
        <v>2.5507605061546902E-2</v>
      </c>
    </row>
    <row r="119" spans="1:43" s="12" customFormat="1">
      <c r="A119" s="12" t="s">
        <v>61</v>
      </c>
      <c r="B119" s="12" t="s">
        <v>71</v>
      </c>
      <c r="C119" s="13" t="s">
        <v>28</v>
      </c>
      <c r="D119" s="12" t="s">
        <v>17</v>
      </c>
      <c r="E119" s="13" t="s">
        <v>73</v>
      </c>
      <c r="F119" s="14">
        <v>52.804000000000002</v>
      </c>
      <c r="G119" s="14">
        <v>0.42</v>
      </c>
      <c r="H119" s="14">
        <v>2.5550000000000002</v>
      </c>
      <c r="I119" s="14">
        <f t="shared" si="8"/>
        <v>5.1610002212970087</v>
      </c>
      <c r="J119" s="14">
        <v>16.516999999999999</v>
      </c>
      <c r="K119" s="14">
        <v>0.14799999999999999</v>
      </c>
      <c r="L119" s="14">
        <v>21.983000000000001</v>
      </c>
      <c r="M119" s="14">
        <v>0.40799999999999997</v>
      </c>
      <c r="N119" s="14" t="s">
        <v>103</v>
      </c>
      <c r="O119" s="14">
        <v>0.49399999999999999</v>
      </c>
      <c r="P119" s="14" t="s">
        <v>103</v>
      </c>
      <c r="Q119" s="14">
        <v>0.02</v>
      </c>
      <c r="R119" s="14">
        <f t="shared" si="9"/>
        <v>100.51000022129701</v>
      </c>
      <c r="S119" s="14">
        <v>1.4522186123927312</v>
      </c>
      <c r="T119" s="14">
        <v>3.8542818411580066</v>
      </c>
      <c r="U119" s="16">
        <f t="shared" si="10"/>
        <v>85.08558724493804</v>
      </c>
      <c r="V119" s="14"/>
      <c r="W119" s="14">
        <v>1.9210679283301915</v>
      </c>
      <c r="X119" s="14">
        <v>7.8932071669808535E-2</v>
      </c>
      <c r="Y119" s="14">
        <v>1.1495433389950833E-2</v>
      </c>
      <c r="Z119" s="14">
        <v>3.0620487292712772E-2</v>
      </c>
      <c r="AA119" s="14">
        <v>1.4209463859414077E-2</v>
      </c>
      <c r="AB119" s="14">
        <v>3.975812632598015E-2</v>
      </c>
      <c r="AC119" s="14">
        <v>0.11727014222599542</v>
      </c>
      <c r="AD119" s="14">
        <v>0.89580939646364544</v>
      </c>
      <c r="AE119" s="14">
        <v>0.85691154780817302</v>
      </c>
      <c r="AF119" s="14">
        <v>4.5606111822122037E-3</v>
      </c>
      <c r="AG119" s="14">
        <v>2.8779478464500168E-2</v>
      </c>
      <c r="AH119" s="14">
        <v>0</v>
      </c>
      <c r="AI119" s="15"/>
      <c r="AJ119" s="16">
        <v>44.870370520594491</v>
      </c>
      <c r="AK119" s="16">
        <v>46.90717453623575</v>
      </c>
      <c r="AL119" s="16">
        <v>8.2224549431697564</v>
      </c>
      <c r="AM119">
        <f t="shared" si="16"/>
        <v>0.11575610576211763</v>
      </c>
      <c r="AN119" s="21">
        <f t="shared" si="17"/>
        <v>7.8932071669808535E-2</v>
      </c>
      <c r="AO119" s="21">
        <f t="shared" si="18"/>
        <v>3.975812632598015E-2</v>
      </c>
      <c r="AP119" s="21">
        <f t="shared" si="19"/>
        <v>0.85691154780817302</v>
      </c>
      <c r="AQ119" s="21">
        <f t="shared" si="20"/>
        <v>2.8779478464500168E-2</v>
      </c>
    </row>
    <row r="120" spans="1:43" s="12" customFormat="1">
      <c r="A120" s="12" t="s">
        <v>61</v>
      </c>
      <c r="B120" s="12" t="s">
        <v>71</v>
      </c>
      <c r="C120" s="13" t="s">
        <v>28</v>
      </c>
      <c r="D120" s="12" t="s">
        <v>17</v>
      </c>
      <c r="E120" s="13" t="s">
        <v>73</v>
      </c>
      <c r="F120" s="14">
        <v>52.637999999999998</v>
      </c>
      <c r="G120" s="14">
        <v>0.33400000000000002</v>
      </c>
      <c r="H120" s="14">
        <v>2.4780000000000002</v>
      </c>
      <c r="I120" s="14">
        <f t="shared" si="8"/>
        <v>4.9770002929055988</v>
      </c>
      <c r="J120" s="14">
        <v>16.367999999999999</v>
      </c>
      <c r="K120" s="14">
        <v>0.153</v>
      </c>
      <c r="L120" s="14">
        <v>22.158000000000001</v>
      </c>
      <c r="M120" s="14">
        <v>0.48699999999999999</v>
      </c>
      <c r="N120" s="14" t="s">
        <v>103</v>
      </c>
      <c r="O120" s="14">
        <v>0.47899999999999998</v>
      </c>
      <c r="P120" s="14" t="s">
        <v>103</v>
      </c>
      <c r="Q120" s="14">
        <v>1.2E-2</v>
      </c>
      <c r="R120" s="14">
        <f t="shared" si="9"/>
        <v>100.0840002929056</v>
      </c>
      <c r="S120" s="14">
        <v>1.9221360538073913</v>
      </c>
      <c r="T120" s="14">
        <v>3.2474462924238039</v>
      </c>
      <c r="U120" s="16">
        <f t="shared" si="10"/>
        <v>85.427983523926187</v>
      </c>
      <c r="V120" s="14"/>
      <c r="W120" s="14">
        <v>1.9214227813742575</v>
      </c>
      <c r="X120" s="14">
        <v>7.8577218625742518E-2</v>
      </c>
      <c r="Y120" s="14">
        <v>9.1721295941344094E-3</v>
      </c>
      <c r="Z120" s="14">
        <v>2.8028519271663166E-2</v>
      </c>
      <c r="AA120" s="14">
        <v>1.3824005975948113E-2</v>
      </c>
      <c r="AB120" s="14">
        <v>5.2798999396727761E-2</v>
      </c>
      <c r="AC120" s="14">
        <v>9.9136507923120593E-2</v>
      </c>
      <c r="AD120" s="14">
        <v>0.89069234086353966</v>
      </c>
      <c r="AE120" s="14">
        <v>0.86661709194565295</v>
      </c>
      <c r="AF120" s="14">
        <v>4.7304278166027131E-3</v>
      </c>
      <c r="AG120" s="14">
        <v>3.4466673823659581E-2</v>
      </c>
      <c r="AH120" s="14">
        <v>9.3134822682023924E-5</v>
      </c>
      <c r="AI120" s="15"/>
      <c r="AJ120" s="16">
        <v>45.390566382073565</v>
      </c>
      <c r="AK120" s="16">
        <v>46.651549109426469</v>
      </c>
      <c r="AL120" s="16">
        <v>7.9578845084999639</v>
      </c>
      <c r="AM120">
        <f t="shared" si="16"/>
        <v>0.10015520162363714</v>
      </c>
      <c r="AN120" s="21">
        <f t="shared" si="17"/>
        <v>7.8577218625742518E-2</v>
      </c>
      <c r="AO120" s="21">
        <f t="shared" si="18"/>
        <v>5.2798999396727761E-2</v>
      </c>
      <c r="AP120" s="21">
        <f t="shared" si="19"/>
        <v>0.86661709194565295</v>
      </c>
      <c r="AQ120" s="21">
        <f t="shared" si="20"/>
        <v>3.4466673823659581E-2</v>
      </c>
    </row>
    <row r="121" spans="1:43">
      <c r="A121" s="12" t="s">
        <v>41</v>
      </c>
      <c r="B121" s="12" t="s">
        <v>70</v>
      </c>
      <c r="C121" s="13" t="s">
        <v>105</v>
      </c>
      <c r="D121" s="12" t="s">
        <v>36</v>
      </c>
      <c r="E121" s="13" t="s">
        <v>73</v>
      </c>
      <c r="F121" s="14">
        <v>53.56</v>
      </c>
      <c r="G121" s="14">
        <v>0.19500000000000001</v>
      </c>
      <c r="H121" s="14">
        <v>1.786</v>
      </c>
      <c r="I121" s="14">
        <f t="shared" si="8"/>
        <v>4.5630001867886083</v>
      </c>
      <c r="J121" s="14">
        <v>17.373000000000001</v>
      </c>
      <c r="K121" s="14">
        <v>0.113</v>
      </c>
      <c r="L121" s="14">
        <v>21.974</v>
      </c>
      <c r="M121" s="14">
        <v>0.32200000000000001</v>
      </c>
      <c r="N121" s="14" t="s">
        <v>103</v>
      </c>
      <c r="O121" s="14">
        <v>0.66600000000000004</v>
      </c>
      <c r="P121" s="14" t="s">
        <v>103</v>
      </c>
      <c r="Q121" s="14">
        <v>2.9000000000000001E-2</v>
      </c>
      <c r="R121" s="14">
        <f t="shared" si="9"/>
        <v>100.58100018678861</v>
      </c>
      <c r="S121" s="14">
        <v>1.2257639375956115</v>
      </c>
      <c r="T121" s="14">
        <v>3.4600476056144323</v>
      </c>
      <c r="U121" s="16">
        <f t="shared" si="10"/>
        <v>87.158059127652891</v>
      </c>
      <c r="V121" s="14"/>
      <c r="W121" s="14">
        <v>1.9415368448324208</v>
      </c>
      <c r="X121" s="14">
        <v>5.8463155167579162E-2</v>
      </c>
      <c r="Y121" s="14">
        <v>5.3178959941025264E-3</v>
      </c>
      <c r="Z121" s="14">
        <v>1.7839955888115641E-2</v>
      </c>
      <c r="AA121" s="14">
        <v>1.9087723753128977E-2</v>
      </c>
      <c r="AB121" s="14">
        <v>3.3437201305401482E-2</v>
      </c>
      <c r="AC121" s="14">
        <v>0.10489510599381138</v>
      </c>
      <c r="AD121" s="14">
        <v>0.93883318774000257</v>
      </c>
      <c r="AE121" s="14">
        <v>0.85346816209267051</v>
      </c>
      <c r="AF121" s="14">
        <v>3.4695164015907526E-3</v>
      </c>
      <c r="AG121" s="14">
        <v>2.2631211175631594E-2</v>
      </c>
      <c r="AH121" s="14">
        <v>0</v>
      </c>
      <c r="AI121" s="15"/>
      <c r="AJ121" s="16">
        <v>44.206634383478388</v>
      </c>
      <c r="AK121" s="16">
        <v>48.628241006360369</v>
      </c>
      <c r="AL121" s="16">
        <v>7.1651246101612474</v>
      </c>
      <c r="AM121">
        <f t="shared" si="11"/>
        <v>0.10050039519247064</v>
      </c>
      <c r="AN121" s="21">
        <f t="shared" si="12"/>
        <v>5.8463155167579162E-2</v>
      </c>
      <c r="AO121" s="21">
        <f t="shared" si="13"/>
        <v>3.3437201305401482E-2</v>
      </c>
      <c r="AP121" s="21">
        <f t="shared" si="14"/>
        <v>0.85346816209267051</v>
      </c>
      <c r="AQ121" s="21">
        <f t="shared" si="15"/>
        <v>2.2631211175631594E-2</v>
      </c>
    </row>
    <row r="122" spans="1:43">
      <c r="A122" s="12" t="s">
        <v>41</v>
      </c>
      <c r="B122" s="12" t="s">
        <v>70</v>
      </c>
      <c r="C122" s="13" t="s">
        <v>105</v>
      </c>
      <c r="D122" s="12" t="s">
        <v>36</v>
      </c>
      <c r="E122" s="13" t="s">
        <v>73</v>
      </c>
      <c r="F122" s="14">
        <v>53.103999999999999</v>
      </c>
      <c r="G122" s="14">
        <v>0.20599999999999999</v>
      </c>
      <c r="H122" s="14">
        <v>1.9570000000000001</v>
      </c>
      <c r="I122" s="14">
        <f t="shared" si="8"/>
        <v>4.6770002837813021</v>
      </c>
      <c r="J122" s="14">
        <v>17.356999999999999</v>
      </c>
      <c r="K122" s="14">
        <v>0.122</v>
      </c>
      <c r="L122" s="14">
        <v>21.917999999999999</v>
      </c>
      <c r="M122" s="14">
        <v>0.32300000000000001</v>
      </c>
      <c r="N122" s="14" t="s">
        <v>103</v>
      </c>
      <c r="O122" s="14">
        <v>0.753</v>
      </c>
      <c r="P122" s="14" t="s">
        <v>103</v>
      </c>
      <c r="Q122" s="14">
        <v>3.2000000000000001E-2</v>
      </c>
      <c r="R122" s="14">
        <f t="shared" si="9"/>
        <v>100.4490002837813</v>
      </c>
      <c r="S122" s="14">
        <v>1.8622596392509532</v>
      </c>
      <c r="T122" s="14">
        <v>3.0013235788871233</v>
      </c>
      <c r="U122" s="16">
        <f t="shared" si="10"/>
        <v>86.868810836931573</v>
      </c>
      <c r="V122" s="14"/>
      <c r="W122" s="14">
        <v>1.927623591999416</v>
      </c>
      <c r="X122" s="14">
        <v>7.237640800058398E-2</v>
      </c>
      <c r="Y122" s="14">
        <v>5.6255161766177479E-3</v>
      </c>
      <c r="Z122" s="14">
        <v>1.1345968251576022E-2</v>
      </c>
      <c r="AA122" s="14">
        <v>2.1610500121741451E-2</v>
      </c>
      <c r="AB122" s="14">
        <v>5.0869004686786477E-2</v>
      </c>
      <c r="AC122" s="14">
        <v>9.1112067507386277E-2</v>
      </c>
      <c r="AD122" s="14">
        <v>0.93924351877531065</v>
      </c>
      <c r="AE122" s="14">
        <v>0.85245027808469986</v>
      </c>
      <c r="AF122" s="14">
        <v>3.750941247504145E-3</v>
      </c>
      <c r="AG122" s="14">
        <v>2.273235226561051E-2</v>
      </c>
      <c r="AH122" s="14">
        <v>9.2615469800939274E-5</v>
      </c>
      <c r="AI122" s="15"/>
      <c r="AJ122" s="16">
        <v>44.084467959272708</v>
      </c>
      <c r="AK122" s="16">
        <v>48.572980587720103</v>
      </c>
      <c r="AL122" s="16">
        <v>7.3425514530071876</v>
      </c>
      <c r="AM122">
        <f t="shared" si="11"/>
        <v>8.8427790095358408E-2</v>
      </c>
      <c r="AN122" s="21">
        <f t="shared" si="12"/>
        <v>7.237640800058398E-2</v>
      </c>
      <c r="AO122" s="21">
        <f t="shared" si="13"/>
        <v>5.0869004686786477E-2</v>
      </c>
      <c r="AP122" s="21">
        <f t="shared" si="14"/>
        <v>0.85245027808469986</v>
      </c>
      <c r="AQ122" s="21">
        <f t="shared" si="15"/>
        <v>2.273235226561051E-2</v>
      </c>
    </row>
    <row r="123" spans="1:43">
      <c r="A123" s="12" t="s">
        <v>41</v>
      </c>
      <c r="B123" s="12" t="s">
        <v>70</v>
      </c>
      <c r="C123" s="13" t="s">
        <v>105</v>
      </c>
      <c r="D123" s="12" t="s">
        <v>36</v>
      </c>
      <c r="E123" s="13" t="s">
        <v>73</v>
      </c>
      <c r="F123" s="14">
        <v>51.917999999999999</v>
      </c>
      <c r="G123" s="14">
        <v>0.249</v>
      </c>
      <c r="H123" s="14">
        <v>2.4060000000000001</v>
      </c>
      <c r="I123" s="14">
        <f t="shared" si="8"/>
        <v>5.1220002575990407</v>
      </c>
      <c r="J123" s="14">
        <v>17.382999999999999</v>
      </c>
      <c r="K123" s="14">
        <v>0.13900000000000001</v>
      </c>
      <c r="L123" s="14">
        <v>20.384</v>
      </c>
      <c r="M123" s="14">
        <v>0.30399999999999999</v>
      </c>
      <c r="N123" s="14" t="s">
        <v>103</v>
      </c>
      <c r="O123" s="14">
        <v>0.84599999999999997</v>
      </c>
      <c r="P123" s="14" t="s">
        <v>103</v>
      </c>
      <c r="Q123" s="14">
        <v>4.2999999999999997E-2</v>
      </c>
      <c r="R123" s="14">
        <f t="shared" si="9"/>
        <v>98.794000257599052</v>
      </c>
      <c r="S123" s="14">
        <v>1.6904436381094359</v>
      </c>
      <c r="T123" s="14">
        <v>3.6009250188874806</v>
      </c>
      <c r="U123" s="16">
        <f t="shared" si="10"/>
        <v>85.815107044036878</v>
      </c>
      <c r="V123" s="14"/>
      <c r="W123" s="14">
        <v>1.91583292246718</v>
      </c>
      <c r="X123" s="14">
        <v>8.4167077532820045E-2</v>
      </c>
      <c r="Y123" s="14">
        <v>6.9125643095700228E-3</v>
      </c>
      <c r="Z123" s="14">
        <v>2.0471306400998063E-2</v>
      </c>
      <c r="AA123" s="14">
        <v>2.4682257829210807E-2</v>
      </c>
      <c r="AB123" s="14">
        <v>4.6941653647554323E-2</v>
      </c>
      <c r="AC123" s="14">
        <v>0.11112757565954938</v>
      </c>
      <c r="AD123" s="14">
        <v>0.95625331499544286</v>
      </c>
      <c r="AE123" s="14">
        <v>0.8059390980092368</v>
      </c>
      <c r="AF123" s="14">
        <v>4.3445010983473326E-3</v>
      </c>
      <c r="AG123" s="14">
        <v>2.1750042941470336E-2</v>
      </c>
      <c r="AH123" s="14">
        <v>9.4151710435995542E-5</v>
      </c>
      <c r="AI123" s="15"/>
      <c r="AJ123" s="16">
        <v>41.970275313054472</v>
      </c>
      <c r="AK123" s="16">
        <v>49.798074071001039</v>
      </c>
      <c r="AL123" s="16">
        <v>8.231650615944492</v>
      </c>
      <c r="AM123">
        <f t="shared" si="11"/>
        <v>0.10411239008725046</v>
      </c>
      <c r="AN123" s="21">
        <f t="shared" si="12"/>
        <v>8.4167077532820045E-2</v>
      </c>
      <c r="AO123" s="21">
        <f t="shared" si="13"/>
        <v>4.6941653647554323E-2</v>
      </c>
      <c r="AP123" s="21">
        <f t="shared" si="14"/>
        <v>0.8059390980092368</v>
      </c>
      <c r="AQ123" s="21">
        <f t="shared" si="15"/>
        <v>2.1750042941470336E-2</v>
      </c>
    </row>
    <row r="124" spans="1:43">
      <c r="A124" s="12" t="s">
        <v>41</v>
      </c>
      <c r="B124" s="12" t="s">
        <v>70</v>
      </c>
      <c r="C124" s="13" t="s">
        <v>105</v>
      </c>
      <c r="D124" s="12" t="s">
        <v>36</v>
      </c>
      <c r="E124" s="13" t="s">
        <v>73</v>
      </c>
      <c r="F124" s="14">
        <v>53.064</v>
      </c>
      <c r="G124" s="14">
        <v>0.191</v>
      </c>
      <c r="H124" s="14">
        <v>1.6140000000000001</v>
      </c>
      <c r="I124" s="14">
        <f t="shared" si="8"/>
        <v>4.1680002172665542</v>
      </c>
      <c r="J124" s="14">
        <v>17.131</v>
      </c>
      <c r="K124" s="14">
        <v>0.111</v>
      </c>
      <c r="L124" s="14">
        <v>22.382999999999999</v>
      </c>
      <c r="M124" s="14">
        <v>0.29599999999999999</v>
      </c>
      <c r="N124" s="14" t="s">
        <v>103</v>
      </c>
      <c r="O124" s="14">
        <v>0.59499999999999997</v>
      </c>
      <c r="P124" s="14" t="s">
        <v>103</v>
      </c>
      <c r="Q124" s="14">
        <v>3.3000000000000002E-2</v>
      </c>
      <c r="R124" s="14">
        <f t="shared" si="9"/>
        <v>99.586000217266559</v>
      </c>
      <c r="S124" s="14">
        <v>1.4257695347764137</v>
      </c>
      <c r="T124" s="14">
        <v>2.8850809370454495</v>
      </c>
      <c r="U124" s="16">
        <f t="shared" si="10"/>
        <v>87.990419087286682</v>
      </c>
      <c r="V124" s="14"/>
      <c r="W124" s="14">
        <v>1.9421707118809193</v>
      </c>
      <c r="X124" s="14">
        <v>5.7829288119080724E-2</v>
      </c>
      <c r="Y124" s="14">
        <v>5.2592152155718714E-3</v>
      </c>
      <c r="Z124" s="14">
        <v>1.1792739853423218E-2</v>
      </c>
      <c r="AA124" s="14">
        <v>1.7217862119141891E-2</v>
      </c>
      <c r="AB124" s="14">
        <v>3.9269444553136759E-2</v>
      </c>
      <c r="AC124" s="14">
        <v>8.8310735384740185E-2</v>
      </c>
      <c r="AD124" s="14">
        <v>0.93471384816374614</v>
      </c>
      <c r="AE124" s="14">
        <v>0.87776618751434954</v>
      </c>
      <c r="AF124" s="14">
        <v>3.4410883893242158E-3</v>
      </c>
      <c r="AG124" s="14">
        <v>2.1005159542968808E-2</v>
      </c>
      <c r="AH124" s="14">
        <v>4.6692374145545688E-5</v>
      </c>
      <c r="AI124" s="15"/>
      <c r="AJ124" s="16">
        <v>45.24427543274254</v>
      </c>
      <c r="AK124" s="16">
        <v>48.179630747542177</v>
      </c>
      <c r="AL124" s="16">
        <v>6.5760938197152816</v>
      </c>
      <c r="AM124">
        <f t="shared" si="11"/>
        <v>8.6323180112078596E-2</v>
      </c>
      <c r="AN124" s="21">
        <f t="shared" si="12"/>
        <v>5.7829288119080724E-2</v>
      </c>
      <c r="AO124" s="21">
        <f t="shared" si="13"/>
        <v>3.9269444553136759E-2</v>
      </c>
      <c r="AP124" s="21">
        <f t="shared" si="14"/>
        <v>0.87776618751434954</v>
      </c>
      <c r="AQ124" s="21">
        <f t="shared" si="15"/>
        <v>2.1005159542968808E-2</v>
      </c>
    </row>
    <row r="125" spans="1:43">
      <c r="A125" s="12" t="s">
        <v>41</v>
      </c>
      <c r="B125" s="12" t="s">
        <v>70</v>
      </c>
      <c r="C125" s="13" t="s">
        <v>105</v>
      </c>
      <c r="D125" s="12" t="s">
        <v>36</v>
      </c>
      <c r="E125" s="13" t="s">
        <v>73</v>
      </c>
      <c r="F125" s="14">
        <v>52.866</v>
      </c>
      <c r="G125" s="14">
        <v>0.223</v>
      </c>
      <c r="H125" s="14">
        <v>1.9570000000000001</v>
      </c>
      <c r="I125" s="14">
        <f t="shared" si="8"/>
        <v>4.8370002191216548</v>
      </c>
      <c r="J125" s="14">
        <v>17.463000000000001</v>
      </c>
      <c r="K125" s="14">
        <v>0.14000000000000001</v>
      </c>
      <c r="L125" s="14">
        <v>21.18</v>
      </c>
      <c r="M125" s="14">
        <v>0.307</v>
      </c>
      <c r="N125" s="14" t="s">
        <v>103</v>
      </c>
      <c r="O125" s="14">
        <v>0.80900000000000005</v>
      </c>
      <c r="P125" s="14" t="s">
        <v>103</v>
      </c>
      <c r="Q125" s="14">
        <v>3.9E-2</v>
      </c>
      <c r="R125" s="14">
        <f t="shared" si="9"/>
        <v>99.821000219121657</v>
      </c>
      <c r="S125" s="14">
        <v>1.4379432706617628</v>
      </c>
      <c r="T125" s="14">
        <v>3.5431269101471701</v>
      </c>
      <c r="U125" s="16">
        <f t="shared" si="10"/>
        <v>86.551353845959923</v>
      </c>
      <c r="V125" s="14"/>
      <c r="W125" s="14">
        <v>1.9311065445447444</v>
      </c>
      <c r="X125" s="14">
        <v>6.8893455455255603E-2</v>
      </c>
      <c r="Y125" s="14">
        <v>6.1282264749043048E-3</v>
      </c>
      <c r="Z125" s="14">
        <v>1.5357790538603006E-2</v>
      </c>
      <c r="AA125" s="14">
        <v>2.3364320188686245E-2</v>
      </c>
      <c r="AB125" s="14">
        <v>3.9526608137249987E-2</v>
      </c>
      <c r="AC125" s="14">
        <v>0.10823920062659478</v>
      </c>
      <c r="AD125" s="14">
        <v>0.95094890703714852</v>
      </c>
      <c r="AE125" s="14">
        <v>0.82895103116587276</v>
      </c>
      <c r="AF125" s="14">
        <v>4.3315492113828761E-3</v>
      </c>
      <c r="AG125" s="14">
        <v>2.1742777251834881E-2</v>
      </c>
      <c r="AH125" s="14">
        <v>0</v>
      </c>
      <c r="AI125" s="15"/>
      <c r="AJ125" s="16">
        <v>43.002840739905579</v>
      </c>
      <c r="AK125" s="16">
        <v>49.331628604878354</v>
      </c>
      <c r="AL125" s="16">
        <v>7.6655306552160605</v>
      </c>
      <c r="AM125">
        <f t="shared" si="11"/>
        <v>0.10219072499344668</v>
      </c>
      <c r="AN125" s="21">
        <f t="shared" si="12"/>
        <v>6.8893455455255603E-2</v>
      </c>
      <c r="AO125" s="21">
        <f t="shared" si="13"/>
        <v>3.9526608137249987E-2</v>
      </c>
      <c r="AP125" s="21">
        <f t="shared" si="14"/>
        <v>0.82895103116587276</v>
      </c>
      <c r="AQ125" s="21">
        <f t="shared" si="15"/>
        <v>2.1742777251834881E-2</v>
      </c>
    </row>
    <row r="126" spans="1:43">
      <c r="A126" s="12" t="s">
        <v>41</v>
      </c>
      <c r="B126" s="12" t="s">
        <v>70</v>
      </c>
      <c r="C126" s="13" t="s">
        <v>105</v>
      </c>
      <c r="D126" s="12" t="s">
        <v>36</v>
      </c>
      <c r="E126" s="13" t="s">
        <v>73</v>
      </c>
      <c r="F126" s="14">
        <v>53.164000000000001</v>
      </c>
      <c r="G126" s="14">
        <v>0.20300000000000001</v>
      </c>
      <c r="H126" s="14">
        <v>1.8120000000000001</v>
      </c>
      <c r="I126" s="14">
        <f t="shared" si="8"/>
        <v>4.6610001642247525</v>
      </c>
      <c r="J126" s="14">
        <v>17.295999999999999</v>
      </c>
      <c r="K126" s="14">
        <v>0.13200000000000001</v>
      </c>
      <c r="L126" s="14">
        <v>21.574999999999999</v>
      </c>
      <c r="M126" s="14">
        <v>0.3</v>
      </c>
      <c r="N126" s="14" t="s">
        <v>103</v>
      </c>
      <c r="O126" s="14">
        <v>0.73299999999999998</v>
      </c>
      <c r="P126" s="14" t="s">
        <v>103</v>
      </c>
      <c r="Q126" s="14">
        <v>5.0999999999999997E-2</v>
      </c>
      <c r="R126" s="14">
        <f t="shared" si="9"/>
        <v>99.927000164224765</v>
      </c>
      <c r="S126" s="14">
        <v>1.0776930203172659</v>
      </c>
      <c r="T126" s="14">
        <v>3.6912830253734512</v>
      </c>
      <c r="U126" s="16">
        <f t="shared" si="10"/>
        <v>86.867741567234319</v>
      </c>
      <c r="V126" s="14"/>
      <c r="W126" s="14">
        <v>1.9407837562027725</v>
      </c>
      <c r="X126" s="14">
        <v>5.9216243797227452E-2</v>
      </c>
      <c r="Y126" s="14">
        <v>5.5751389625486036E-3</v>
      </c>
      <c r="Z126" s="14">
        <v>1.874404069947512E-2</v>
      </c>
      <c r="AA126" s="14">
        <v>2.1156231837023642E-2</v>
      </c>
      <c r="AB126" s="14">
        <v>2.9605512318209962E-2</v>
      </c>
      <c r="AC126" s="14">
        <v>0.112695072827594</v>
      </c>
      <c r="AD126" s="14">
        <v>0.94126892565679299</v>
      </c>
      <c r="AE126" s="14">
        <v>0.84388533532467458</v>
      </c>
      <c r="AF126" s="14">
        <v>4.0814911919453602E-3</v>
      </c>
      <c r="AG126" s="14">
        <v>2.1233794557991972E-2</v>
      </c>
      <c r="AH126" s="14">
        <v>1.3971379664551691E-4</v>
      </c>
      <c r="AI126" s="15"/>
      <c r="AJ126" s="16">
        <v>43.782366005628958</v>
      </c>
      <c r="AK126" s="16">
        <v>48.834810711547028</v>
      </c>
      <c r="AL126" s="16">
        <v>7.3828232828240141</v>
      </c>
      <c r="AM126">
        <f t="shared" si="11"/>
        <v>0.1069249737084482</v>
      </c>
      <c r="AN126" s="21">
        <f t="shared" si="12"/>
        <v>5.9216243797227452E-2</v>
      </c>
      <c r="AO126" s="21">
        <f t="shared" si="13"/>
        <v>2.9605512318209962E-2</v>
      </c>
      <c r="AP126" s="21">
        <f t="shared" si="14"/>
        <v>0.84388533532467458</v>
      </c>
      <c r="AQ126" s="21">
        <f t="shared" si="15"/>
        <v>2.1233794557991972E-2</v>
      </c>
    </row>
    <row r="127" spans="1:43">
      <c r="A127" s="12" t="s">
        <v>41</v>
      </c>
      <c r="B127" s="12" t="s">
        <v>70</v>
      </c>
      <c r="C127" s="13" t="s">
        <v>105</v>
      </c>
      <c r="D127" s="12" t="s">
        <v>36</v>
      </c>
      <c r="E127" s="13" t="s">
        <v>73</v>
      </c>
      <c r="F127" s="14">
        <v>52.834000000000003</v>
      </c>
      <c r="G127" s="14">
        <v>0.20699999999999999</v>
      </c>
      <c r="H127" s="14">
        <v>2.2290000000000001</v>
      </c>
      <c r="I127" s="14">
        <f t="shared" si="8"/>
        <v>4.4850002453927331</v>
      </c>
      <c r="J127" s="14">
        <v>17.106999999999999</v>
      </c>
      <c r="K127" s="14">
        <v>0.13700000000000001</v>
      </c>
      <c r="L127" s="14">
        <v>21.849</v>
      </c>
      <c r="M127" s="14">
        <v>0.35899999999999999</v>
      </c>
      <c r="N127" s="14" t="s">
        <v>103</v>
      </c>
      <c r="O127" s="14">
        <v>0.76300000000000001</v>
      </c>
      <c r="P127" s="14" t="s">
        <v>103</v>
      </c>
      <c r="Q127" s="14">
        <v>3.3000000000000002E-2</v>
      </c>
      <c r="R127" s="14">
        <f t="shared" si="9"/>
        <v>100.00300024539274</v>
      </c>
      <c r="S127" s="14">
        <v>1.6103421120141814</v>
      </c>
      <c r="T127" s="14">
        <v>3.036001025768543</v>
      </c>
      <c r="U127" s="16">
        <f t="shared" si="10"/>
        <v>87.178329623969702</v>
      </c>
      <c r="V127" s="14"/>
      <c r="W127" s="14">
        <v>1.9260084514507734</v>
      </c>
      <c r="X127" s="14">
        <v>7.3991548549226627E-2</v>
      </c>
      <c r="Y127" s="14">
        <v>5.6769517326441619E-3</v>
      </c>
      <c r="Z127" s="14">
        <v>2.1774261773307393E-2</v>
      </c>
      <c r="AA127" s="14">
        <v>2.1990954409548538E-2</v>
      </c>
      <c r="AB127" s="14">
        <v>4.4175437404604737E-2</v>
      </c>
      <c r="AC127" s="14">
        <v>9.2558156119668042E-2</v>
      </c>
      <c r="AD127" s="14">
        <v>0.9296663199721531</v>
      </c>
      <c r="AE127" s="14">
        <v>0.85339363155858516</v>
      </c>
      <c r="AF127" s="14">
        <v>4.2301006103001798E-3</v>
      </c>
      <c r="AG127" s="14">
        <v>2.5373828627762746E-2</v>
      </c>
      <c r="AH127" s="14">
        <v>4.6505384259833191E-5</v>
      </c>
      <c r="AI127" s="15"/>
      <c r="AJ127" s="16">
        <v>44.452364878335473</v>
      </c>
      <c r="AK127" s="16">
        <v>48.425327940432979</v>
      </c>
      <c r="AL127" s="16">
        <v>7.122307181231549</v>
      </c>
      <c r="AM127">
        <f t="shared" si="11"/>
        <v>9.0545822648991262E-2</v>
      </c>
      <c r="AN127" s="21">
        <f t="shared" si="12"/>
        <v>7.3991548549226627E-2</v>
      </c>
      <c r="AO127" s="21">
        <f t="shared" si="13"/>
        <v>4.4175437404604737E-2</v>
      </c>
      <c r="AP127" s="21">
        <f t="shared" si="14"/>
        <v>0.85339363155858516</v>
      </c>
      <c r="AQ127" s="21">
        <f t="shared" si="15"/>
        <v>2.5373828627762746E-2</v>
      </c>
    </row>
    <row r="128" spans="1:43">
      <c r="A128" s="12" t="s">
        <v>41</v>
      </c>
      <c r="B128" s="12" t="s">
        <v>70</v>
      </c>
      <c r="C128" s="13" t="s">
        <v>105</v>
      </c>
      <c r="D128" s="12" t="s">
        <v>36</v>
      </c>
      <c r="E128" s="13" t="s">
        <v>73</v>
      </c>
      <c r="F128" s="14">
        <v>52.643999999999998</v>
      </c>
      <c r="G128" s="14">
        <v>0.20599999999999999</v>
      </c>
      <c r="H128" s="14">
        <v>1.8879999999999999</v>
      </c>
      <c r="I128" s="14">
        <f t="shared" si="8"/>
        <v>4.7780002520713163</v>
      </c>
      <c r="J128" s="14">
        <v>17.164000000000001</v>
      </c>
      <c r="K128" s="14">
        <v>0.152</v>
      </c>
      <c r="L128" s="14">
        <v>21.524000000000001</v>
      </c>
      <c r="M128" s="14">
        <v>0.317</v>
      </c>
      <c r="N128" s="14" t="s">
        <v>103</v>
      </c>
      <c r="O128" s="14">
        <v>0.79</v>
      </c>
      <c r="P128" s="14" t="s">
        <v>103</v>
      </c>
      <c r="Q128" s="14">
        <v>3.7999999999999999E-2</v>
      </c>
      <c r="R128" s="14">
        <f t="shared" si="9"/>
        <v>99.501000252071321</v>
      </c>
      <c r="S128" s="14">
        <v>1.6541690233750497</v>
      </c>
      <c r="T128" s="14">
        <v>3.2895652132589879</v>
      </c>
      <c r="U128" s="16">
        <f t="shared" si="10"/>
        <v>86.493076076870295</v>
      </c>
      <c r="V128" s="14"/>
      <c r="W128" s="14">
        <v>1.9305617308806355</v>
      </c>
      <c r="X128" s="14">
        <v>6.943826911936446E-2</v>
      </c>
      <c r="Y128" s="14">
        <v>5.6833210836774155E-3</v>
      </c>
      <c r="Z128" s="14">
        <v>1.2162175514012927E-2</v>
      </c>
      <c r="AA128" s="14">
        <v>2.2905340250012941E-2</v>
      </c>
      <c r="AB128" s="14">
        <v>4.5649151316296259E-2</v>
      </c>
      <c r="AC128" s="14">
        <v>0.10088843765448278</v>
      </c>
      <c r="AD128" s="14">
        <v>0.93834353032425244</v>
      </c>
      <c r="AE128" s="14">
        <v>0.84572843418832033</v>
      </c>
      <c r="AF128" s="14">
        <v>4.7213243129285831E-3</v>
      </c>
      <c r="AG128" s="14">
        <v>2.253932635490959E-2</v>
      </c>
      <c r="AH128" s="14">
        <v>1.4035070800671884E-4</v>
      </c>
      <c r="AI128" s="15"/>
      <c r="AJ128" s="16">
        <v>43.806290747002322</v>
      </c>
      <c r="AK128" s="16">
        <v>48.603485289463215</v>
      </c>
      <c r="AL128" s="16">
        <v>7.5902239635344619</v>
      </c>
      <c r="AM128">
        <f t="shared" si="11"/>
        <v>9.7079805821126519E-2</v>
      </c>
      <c r="AN128" s="21">
        <f t="shared" si="12"/>
        <v>6.943826911936446E-2</v>
      </c>
      <c r="AO128" s="21">
        <f t="shared" si="13"/>
        <v>4.5649151316296259E-2</v>
      </c>
      <c r="AP128" s="21">
        <f t="shared" si="14"/>
        <v>0.84572843418832033</v>
      </c>
      <c r="AQ128" s="21">
        <f t="shared" si="15"/>
        <v>2.253932635490959E-2</v>
      </c>
    </row>
    <row r="129" spans="1:43">
      <c r="A129" s="12" t="s">
        <v>42</v>
      </c>
      <c r="B129" s="12" t="s">
        <v>70</v>
      </c>
      <c r="C129" s="13" t="s">
        <v>105</v>
      </c>
      <c r="D129" s="12" t="s">
        <v>36</v>
      </c>
      <c r="E129" s="13" t="s">
        <v>73</v>
      </c>
      <c r="F129" s="14">
        <v>52.316000000000003</v>
      </c>
      <c r="G129" s="14">
        <v>0.7</v>
      </c>
      <c r="H129" s="14">
        <v>2.27</v>
      </c>
      <c r="I129" s="14">
        <f t="shared" si="8"/>
        <v>5.0330001606409471</v>
      </c>
      <c r="J129" s="14">
        <v>16.498999999999999</v>
      </c>
      <c r="K129" s="14">
        <v>0.129</v>
      </c>
      <c r="L129" s="14">
        <v>21.670999999999999</v>
      </c>
      <c r="M129" s="14">
        <v>0.376</v>
      </c>
      <c r="N129" s="14" t="s">
        <v>103</v>
      </c>
      <c r="O129" s="14">
        <v>0.69499999999999995</v>
      </c>
      <c r="P129" s="14" t="s">
        <v>103</v>
      </c>
      <c r="Q129" s="14">
        <v>2.5999999999999999E-2</v>
      </c>
      <c r="R129" s="14">
        <f t="shared" si="9"/>
        <v>99.71500016064094</v>
      </c>
      <c r="S129" s="14">
        <v>1.0541749881293125</v>
      </c>
      <c r="T129" s="14">
        <v>4.0844447426644832</v>
      </c>
      <c r="U129" s="16">
        <f t="shared" si="10"/>
        <v>85.387886575719108</v>
      </c>
      <c r="V129" s="14"/>
      <c r="W129" s="14">
        <v>1.9204506265649888</v>
      </c>
      <c r="X129" s="14">
        <v>7.9549373435011228E-2</v>
      </c>
      <c r="Y129" s="14">
        <v>1.9331556129019073E-2</v>
      </c>
      <c r="Z129" s="14">
        <v>1.8659379191757794E-2</v>
      </c>
      <c r="AA129" s="14">
        <v>2.0171038732236902E-2</v>
      </c>
      <c r="AB129" s="14">
        <v>2.9120533977201428E-2</v>
      </c>
      <c r="AC129" s="14">
        <v>0.12539196951041898</v>
      </c>
      <c r="AD129" s="14">
        <v>0.90288987573753732</v>
      </c>
      <c r="AE129" s="14">
        <v>0.8523553737829288</v>
      </c>
      <c r="AF129" s="14">
        <v>4.0109177716844205E-3</v>
      </c>
      <c r="AG129" s="14">
        <v>2.6119762999688913E-2</v>
      </c>
      <c r="AH129" s="14">
        <v>1.8283235857825863E-4</v>
      </c>
      <c r="AI129" s="15"/>
      <c r="AJ129" s="16">
        <v>44.631596465068498</v>
      </c>
      <c r="AK129" s="16">
        <v>47.277717517595235</v>
      </c>
      <c r="AL129" s="16">
        <v>8.0906860173362585</v>
      </c>
      <c r="AM129">
        <f t="shared" si="11"/>
        <v>0.12194319105204313</v>
      </c>
      <c r="AN129" s="21">
        <f t="shared" si="12"/>
        <v>7.9549373435011228E-2</v>
      </c>
      <c r="AO129" s="21">
        <f t="shared" si="13"/>
        <v>2.9120533977201428E-2</v>
      </c>
      <c r="AP129" s="21">
        <f t="shared" si="14"/>
        <v>0.8523553737829288</v>
      </c>
      <c r="AQ129" s="21">
        <f t="shared" si="15"/>
        <v>2.6119762999688913E-2</v>
      </c>
    </row>
    <row r="130" spans="1:43">
      <c r="A130" s="12" t="s">
        <v>42</v>
      </c>
      <c r="B130" s="12" t="s">
        <v>70</v>
      </c>
      <c r="C130" s="13" t="s">
        <v>105</v>
      </c>
      <c r="D130" s="12" t="s">
        <v>36</v>
      </c>
      <c r="E130" s="13" t="s">
        <v>73</v>
      </c>
      <c r="F130" s="14">
        <v>52.067</v>
      </c>
      <c r="G130" s="14">
        <v>0.70099999999999996</v>
      </c>
      <c r="H130" s="14">
        <v>2.3220000000000001</v>
      </c>
      <c r="I130" s="14">
        <f t="shared" si="8"/>
        <v>5.0190002440839194</v>
      </c>
      <c r="J130" s="14">
        <v>16.437999999999999</v>
      </c>
      <c r="K130" s="14">
        <v>0.151</v>
      </c>
      <c r="L130" s="14">
        <v>21.762</v>
      </c>
      <c r="M130" s="14">
        <v>0.41899999999999998</v>
      </c>
      <c r="N130" s="14" t="s">
        <v>103</v>
      </c>
      <c r="O130" s="14">
        <v>0.72599999999999998</v>
      </c>
      <c r="P130" s="14" t="s">
        <v>103</v>
      </c>
      <c r="Q130" s="14">
        <v>3.2000000000000001E-2</v>
      </c>
      <c r="R130" s="14">
        <f t="shared" si="9"/>
        <v>99.637000244083907</v>
      </c>
      <c r="S130" s="14">
        <v>1.6017532748085066</v>
      </c>
      <c r="T130" s="14">
        <v>3.5777293315788516</v>
      </c>
      <c r="U130" s="16">
        <f t="shared" si="10"/>
        <v>85.376422188679868</v>
      </c>
      <c r="V130" s="14"/>
      <c r="W130" s="14">
        <v>1.9125705264864281</v>
      </c>
      <c r="X130" s="14">
        <v>8.7429473513571887E-2</v>
      </c>
      <c r="Y130" s="14">
        <v>1.9371938482348562E-2</v>
      </c>
      <c r="Z130" s="14">
        <v>1.3095239454079699E-2</v>
      </c>
      <c r="AA130" s="14">
        <v>2.1084648626242913E-2</v>
      </c>
      <c r="AB130" s="14">
        <v>4.4276015994474824E-2</v>
      </c>
      <c r="AC130" s="14">
        <v>0.1099082945207064</v>
      </c>
      <c r="AD130" s="14">
        <v>0.90014490018842241</v>
      </c>
      <c r="AE130" s="14">
        <v>0.85649897171674627</v>
      </c>
      <c r="AF130" s="14">
        <v>4.6980462085754642E-3</v>
      </c>
      <c r="AG130" s="14">
        <v>2.910960694861053E-2</v>
      </c>
      <c r="AH130" s="14">
        <v>4.5712397743848056E-5</v>
      </c>
      <c r="AI130" s="15"/>
      <c r="AJ130" s="16">
        <v>44.823442505011727</v>
      </c>
      <c r="AK130" s="16">
        <v>47.107579240759058</v>
      </c>
      <c r="AL130" s="16">
        <v>8.0689782542292061</v>
      </c>
      <c r="AM130">
        <f t="shared" ref="AM130:AM195" si="21">AC130/(AC130+AD130)</f>
        <v>0.10881436254687293</v>
      </c>
      <c r="AN130" s="21">
        <f t="shared" ref="AN130:AN195" si="22">2-W130</f>
        <v>8.7429473513571887E-2</v>
      </c>
      <c r="AO130" s="21">
        <f t="shared" ref="AO130:AO195" si="23">AB130</f>
        <v>4.4276015994474824E-2</v>
      </c>
      <c r="AP130" s="21">
        <f t="shared" ref="AP130:AP195" si="24">AE130</f>
        <v>0.85649897171674627</v>
      </c>
      <c r="AQ130" s="21">
        <f t="shared" ref="AQ130:AQ195" si="25">AG130</f>
        <v>2.910960694861053E-2</v>
      </c>
    </row>
    <row r="131" spans="1:43">
      <c r="A131" s="12" t="s">
        <v>42</v>
      </c>
      <c r="B131" s="12" t="s">
        <v>70</v>
      </c>
      <c r="C131" s="13" t="s">
        <v>105</v>
      </c>
      <c r="D131" s="12" t="s">
        <v>36</v>
      </c>
      <c r="E131" s="13" t="s">
        <v>73</v>
      </c>
      <c r="F131" s="14">
        <v>51.963999999999999</v>
      </c>
      <c r="G131" s="14">
        <v>0.61199999999999999</v>
      </c>
      <c r="H131" s="14">
        <v>2.1880000000000002</v>
      </c>
      <c r="I131" s="14">
        <f t="shared" ref="I131:I146" si="26">T131+S131*0.69943/0.77731</f>
        <v>5.4750002473516917</v>
      </c>
      <c r="J131" s="14">
        <v>17.100000000000001</v>
      </c>
      <c r="K131" s="14">
        <v>0.15</v>
      </c>
      <c r="L131" s="14">
        <v>20.49</v>
      </c>
      <c r="M131" s="14">
        <v>0.374</v>
      </c>
      <c r="N131" s="14" t="s">
        <v>103</v>
      </c>
      <c r="O131" s="14">
        <v>0.76</v>
      </c>
      <c r="P131" s="14" t="s">
        <v>103</v>
      </c>
      <c r="Q131" s="14">
        <v>3.7999999999999999E-2</v>
      </c>
      <c r="R131" s="14">
        <f t="shared" ref="R131:R188" si="27">SUM(F131:Q131)</f>
        <v>99.151000247351689</v>
      </c>
      <c r="S131" s="14">
        <v>1.6231974005529148</v>
      </c>
      <c r="T131" s="14">
        <v>4.0144337322306649</v>
      </c>
      <c r="U131" s="16">
        <f t="shared" ref="U131:U198" si="28">J131/40.3044/(J131/40.3044+I131/71.8464)*100</f>
        <v>84.773633498697251</v>
      </c>
      <c r="V131" s="14"/>
      <c r="W131" s="14">
        <v>1.9153846538919321</v>
      </c>
      <c r="X131" s="14">
        <v>8.4615346108067868E-2</v>
      </c>
      <c r="Y131" s="14">
        <v>1.6970905344526943E-2</v>
      </c>
      <c r="Z131" s="14">
        <v>1.0435605623652824E-2</v>
      </c>
      <c r="AA131" s="14">
        <v>2.2148374858860603E-2</v>
      </c>
      <c r="AB131" s="14">
        <v>4.5023865603079354E-2</v>
      </c>
      <c r="AC131" s="14">
        <v>0.12375017061599464</v>
      </c>
      <c r="AD131" s="14">
        <v>0.93963262036320783</v>
      </c>
      <c r="AE131" s="14">
        <v>0.80922357051071991</v>
      </c>
      <c r="AF131" s="14">
        <v>4.6830643082319719E-3</v>
      </c>
      <c r="AG131" s="14">
        <v>2.6107937859356292E-2</v>
      </c>
      <c r="AH131" s="14">
        <v>1.8372685581398622E-4</v>
      </c>
      <c r="AI131" s="15"/>
      <c r="AJ131" s="16">
        <v>42.199145543165976</v>
      </c>
      <c r="AK131" s="16">
        <v>48.999677158178066</v>
      </c>
      <c r="AL131" s="16">
        <v>8.8011772986559595</v>
      </c>
      <c r="AM131">
        <f t="shared" si="21"/>
        <v>0.11637405802104515</v>
      </c>
      <c r="AN131" s="21">
        <f t="shared" si="22"/>
        <v>8.4615346108067868E-2</v>
      </c>
      <c r="AO131" s="21">
        <f t="shared" si="23"/>
        <v>4.5023865603079354E-2</v>
      </c>
      <c r="AP131" s="21">
        <f t="shared" si="24"/>
        <v>0.80922357051071991</v>
      </c>
      <c r="AQ131" s="21">
        <f t="shared" si="25"/>
        <v>2.6107937859356292E-2</v>
      </c>
    </row>
    <row r="132" spans="1:43">
      <c r="A132" s="12" t="s">
        <v>42</v>
      </c>
      <c r="B132" s="12" t="s">
        <v>70</v>
      </c>
      <c r="C132" s="13" t="s">
        <v>105</v>
      </c>
      <c r="D132" s="12" t="s">
        <v>36</v>
      </c>
      <c r="E132" s="13" t="s">
        <v>73</v>
      </c>
      <c r="F132" s="14">
        <v>51.545000000000002</v>
      </c>
      <c r="G132" s="14">
        <v>0.74199999999999999</v>
      </c>
      <c r="H132" s="14">
        <v>2.444</v>
      </c>
      <c r="I132" s="14">
        <f t="shared" si="26"/>
        <v>5.2470003347195977</v>
      </c>
      <c r="J132" s="14">
        <v>16.454999999999998</v>
      </c>
      <c r="K132" s="14">
        <v>0.14899999999999999</v>
      </c>
      <c r="L132" s="14">
        <v>21.488</v>
      </c>
      <c r="M132" s="14">
        <v>0.42699999999999999</v>
      </c>
      <c r="N132" s="14" t="s">
        <v>103</v>
      </c>
      <c r="O132" s="14">
        <v>0.81899999999999995</v>
      </c>
      <c r="P132" s="14" t="s">
        <v>103</v>
      </c>
      <c r="Q132" s="14">
        <v>3.6999999999999998E-2</v>
      </c>
      <c r="R132" s="14">
        <f t="shared" si="27"/>
        <v>99.35300033471961</v>
      </c>
      <c r="S132" s="14">
        <v>2.1965323012704343</v>
      </c>
      <c r="T132" s="14">
        <v>3.2705423096361947</v>
      </c>
      <c r="U132" s="16">
        <f t="shared" si="28"/>
        <v>84.826309350812153</v>
      </c>
      <c r="V132" s="14"/>
      <c r="W132" s="14">
        <v>1.8991771650873488</v>
      </c>
      <c r="X132" s="14">
        <v>0.1008228349126512</v>
      </c>
      <c r="Y132" s="14">
        <v>2.0567570792620608E-2</v>
      </c>
      <c r="Z132" s="14">
        <v>5.3066020324765983E-3</v>
      </c>
      <c r="AA132" s="14">
        <v>2.385820034945673E-2</v>
      </c>
      <c r="AB132" s="14">
        <v>6.090241881716367E-2</v>
      </c>
      <c r="AC132" s="14">
        <v>0.1007782450754378</v>
      </c>
      <c r="AD132" s="14">
        <v>0.90382711911944713</v>
      </c>
      <c r="AE132" s="14">
        <v>0.84829726643015235</v>
      </c>
      <c r="AF132" s="14">
        <v>4.6499752084270454E-3</v>
      </c>
      <c r="AG132" s="14">
        <v>2.9715361905993921E-2</v>
      </c>
      <c r="AH132" s="14">
        <v>9.1578774590083531E-5</v>
      </c>
      <c r="AI132" s="15"/>
      <c r="AJ132" s="16">
        <v>44.325166070462494</v>
      </c>
      <c r="AK132" s="16">
        <v>47.22670782914264</v>
      </c>
      <c r="AL132" s="16">
        <v>8.4481261003948678</v>
      </c>
      <c r="AM132">
        <f t="shared" si="21"/>
        <v>0.10031625219939366</v>
      </c>
      <c r="AN132" s="21">
        <f t="shared" si="22"/>
        <v>0.1008228349126512</v>
      </c>
      <c r="AO132" s="21">
        <f t="shared" si="23"/>
        <v>6.090241881716367E-2</v>
      </c>
      <c r="AP132" s="21">
        <f t="shared" si="24"/>
        <v>0.84829726643015235</v>
      </c>
      <c r="AQ132" s="21">
        <f t="shared" si="25"/>
        <v>2.9715361905993921E-2</v>
      </c>
    </row>
    <row r="133" spans="1:43">
      <c r="A133" s="12" t="s">
        <v>42</v>
      </c>
      <c r="B133" s="12" t="s">
        <v>70</v>
      </c>
      <c r="C133" s="13" t="s">
        <v>105</v>
      </c>
      <c r="D133" s="12" t="s">
        <v>36</v>
      </c>
      <c r="E133" s="13" t="s">
        <v>73</v>
      </c>
      <c r="F133" s="14">
        <v>51.853000000000002</v>
      </c>
      <c r="G133" s="14">
        <v>0.69299999999999995</v>
      </c>
      <c r="H133" s="14">
        <v>2.1589999999999998</v>
      </c>
      <c r="I133" s="14">
        <f t="shared" si="26"/>
        <v>5.8650003631044321</v>
      </c>
      <c r="J133" s="14">
        <v>17.658999999999999</v>
      </c>
      <c r="K133" s="14">
        <v>0.126</v>
      </c>
      <c r="L133" s="14">
        <v>19.829999999999998</v>
      </c>
      <c r="M133" s="14">
        <v>0.40200000000000002</v>
      </c>
      <c r="N133" s="14" t="s">
        <v>103</v>
      </c>
      <c r="O133" s="14">
        <v>0.75900000000000001</v>
      </c>
      <c r="P133" s="14" t="s">
        <v>103</v>
      </c>
      <c r="Q133" s="14">
        <v>0.04</v>
      </c>
      <c r="R133" s="14">
        <f t="shared" si="27"/>
        <v>99.386000363104444</v>
      </c>
      <c r="S133" s="14">
        <v>2.3828022556310411</v>
      </c>
      <c r="T133" s="14">
        <v>3.7209350845720324</v>
      </c>
      <c r="U133" s="16">
        <f t="shared" si="28"/>
        <v>84.294595808751779</v>
      </c>
      <c r="V133" s="14"/>
      <c r="W133" s="14">
        <v>1.904313020231317</v>
      </c>
      <c r="X133" s="14">
        <v>9.3448603116307927E-2</v>
      </c>
      <c r="Y133" s="14">
        <v>1.9146872402221134E-2</v>
      </c>
      <c r="Z133" s="14">
        <v>0</v>
      </c>
      <c r="AA133" s="14">
        <v>2.2038451102507094E-2</v>
      </c>
      <c r="AB133" s="14">
        <v>6.5852226431914157E-2</v>
      </c>
      <c r="AC133" s="14">
        <v>0.11428378775499032</v>
      </c>
      <c r="AD133" s="14">
        <v>0.9668054746272382</v>
      </c>
      <c r="AE133" s="14">
        <v>0.78029765070745338</v>
      </c>
      <c r="AF133" s="14">
        <v>3.9194075700143063E-3</v>
      </c>
      <c r="AG133" s="14">
        <v>2.7971000988656604E-2</v>
      </c>
      <c r="AH133" s="14">
        <v>0</v>
      </c>
      <c r="AI133" s="15"/>
      <c r="AJ133" s="16">
        <v>40.487847859978025</v>
      </c>
      <c r="AK133" s="16">
        <v>50.165309265524307</v>
      </c>
      <c r="AL133" s="16">
        <v>9.3468428744976677</v>
      </c>
      <c r="AM133">
        <f t="shared" si="21"/>
        <v>0.10571170367852963</v>
      </c>
      <c r="AN133" s="21">
        <f t="shared" si="22"/>
        <v>9.5686979768683011E-2</v>
      </c>
      <c r="AO133" s="21">
        <f t="shared" si="23"/>
        <v>6.5852226431914157E-2</v>
      </c>
      <c r="AP133" s="21">
        <f t="shared" si="24"/>
        <v>0.78029765070745338</v>
      </c>
      <c r="AQ133" s="21">
        <f t="shared" si="25"/>
        <v>2.7971000988656604E-2</v>
      </c>
    </row>
    <row r="134" spans="1:43">
      <c r="A134" s="12" t="s">
        <v>42</v>
      </c>
      <c r="B134" s="12" t="s">
        <v>70</v>
      </c>
      <c r="C134" s="13" t="s">
        <v>105</v>
      </c>
      <c r="D134" s="12" t="s">
        <v>36</v>
      </c>
      <c r="E134" s="13" t="s">
        <v>73</v>
      </c>
      <c r="F134" s="14">
        <v>52.012</v>
      </c>
      <c r="G134" s="14">
        <v>0.71799999999999997</v>
      </c>
      <c r="H134" s="14">
        <v>2.3570000000000002</v>
      </c>
      <c r="I134" s="14">
        <f t="shared" si="26"/>
        <v>5.3110002146014903</v>
      </c>
      <c r="J134" s="14">
        <v>16.959</v>
      </c>
      <c r="K134" s="14">
        <v>0.13300000000000001</v>
      </c>
      <c r="L134" s="14">
        <v>20.884</v>
      </c>
      <c r="M134" s="14">
        <v>0.35</v>
      </c>
      <c r="N134" s="14" t="s">
        <v>103</v>
      </c>
      <c r="O134" s="14">
        <v>0.79900000000000004</v>
      </c>
      <c r="P134" s="14">
        <v>1.7999999999999999E-2</v>
      </c>
      <c r="Q134" s="14">
        <v>3.9E-2</v>
      </c>
      <c r="R134" s="14">
        <f t="shared" si="27"/>
        <v>99.580000214601498</v>
      </c>
      <c r="S134" s="14">
        <v>1.4082805660680411</v>
      </c>
      <c r="T134" s="14">
        <v>4.0438176538149699</v>
      </c>
      <c r="U134" s="16">
        <f t="shared" si="28"/>
        <v>85.057123160680675</v>
      </c>
      <c r="V134" s="14"/>
      <c r="W134" s="14">
        <v>1.9104753830515411</v>
      </c>
      <c r="X134" s="14">
        <v>8.9524616948458924E-2</v>
      </c>
      <c r="Y134" s="14">
        <v>1.9840951525020922E-2</v>
      </c>
      <c r="Z134" s="14">
        <v>1.2511329545592031E-2</v>
      </c>
      <c r="AA134" s="14">
        <v>2.3203821456340215E-2</v>
      </c>
      <c r="AB134" s="14">
        <v>3.8926476073185452E-2</v>
      </c>
      <c r="AC134" s="14">
        <v>0.12422172043309745</v>
      </c>
      <c r="AD134" s="14">
        <v>0.92863848505286617</v>
      </c>
      <c r="AE134" s="14">
        <v>0.82191084894461675</v>
      </c>
      <c r="AF134" s="14">
        <v>4.137852126052043E-3</v>
      </c>
      <c r="AG134" s="14">
        <v>2.4305990464805891E-2</v>
      </c>
      <c r="AH134" s="14">
        <v>0</v>
      </c>
      <c r="AI134" s="15"/>
      <c r="AJ134" s="16">
        <v>42.948837830618679</v>
      </c>
      <c r="AK134" s="16">
        <v>48.525875706617505</v>
      </c>
      <c r="AL134" s="16">
        <v>8.525286462763809</v>
      </c>
      <c r="AM134">
        <f t="shared" si="21"/>
        <v>0.11798500863251929</v>
      </c>
      <c r="AN134" s="21">
        <f t="shared" si="22"/>
        <v>8.9524616948458924E-2</v>
      </c>
      <c r="AO134" s="21">
        <f t="shared" si="23"/>
        <v>3.8926476073185452E-2</v>
      </c>
      <c r="AP134" s="21">
        <f t="shared" si="24"/>
        <v>0.82191084894461675</v>
      </c>
      <c r="AQ134" s="21">
        <f t="shared" si="25"/>
        <v>2.4305990464805891E-2</v>
      </c>
    </row>
    <row r="135" spans="1:43">
      <c r="A135" s="12" t="s">
        <v>44</v>
      </c>
      <c r="B135" s="12" t="s">
        <v>34</v>
      </c>
      <c r="C135" s="12" t="s">
        <v>49</v>
      </c>
      <c r="D135" s="12" t="s">
        <v>17</v>
      </c>
      <c r="E135" s="13" t="s">
        <v>73</v>
      </c>
      <c r="F135" s="14">
        <v>54.774000000000001</v>
      </c>
      <c r="G135" s="14">
        <v>0.122</v>
      </c>
      <c r="H135" s="14">
        <v>0.436</v>
      </c>
      <c r="I135" s="14">
        <f t="shared" si="26"/>
        <v>2.6100000391979754</v>
      </c>
      <c r="J135" s="14">
        <v>17.137</v>
      </c>
      <c r="K135" s="14">
        <v>9.9000000000000005E-2</v>
      </c>
      <c r="L135" s="14">
        <v>25.228000000000002</v>
      </c>
      <c r="M135" s="14">
        <v>5.3999999999999999E-2</v>
      </c>
      <c r="N135" s="14" t="s">
        <v>103</v>
      </c>
      <c r="O135" s="14">
        <v>0.14199999999999999</v>
      </c>
      <c r="P135" s="14" t="s">
        <v>103</v>
      </c>
      <c r="Q135" s="14">
        <v>4.0000000000000001E-3</v>
      </c>
      <c r="R135" s="14">
        <f t="shared" si="27"/>
        <v>100.60600003919798</v>
      </c>
      <c r="S135" s="14">
        <v>0.25722909474764072</v>
      </c>
      <c r="T135" s="14">
        <v>2.3785431613251289</v>
      </c>
      <c r="U135" s="16">
        <f t="shared" si="28"/>
        <v>92.128672556404979</v>
      </c>
      <c r="V135" s="14"/>
      <c r="W135" s="14">
        <v>1.983726508400113</v>
      </c>
      <c r="X135" s="14">
        <v>1.6273491599887002E-2</v>
      </c>
      <c r="Y135" s="14">
        <v>3.3240483304436182E-3</v>
      </c>
      <c r="Z135" s="14">
        <v>2.336644588166098E-3</v>
      </c>
      <c r="AA135" s="14">
        <v>4.0660295196421406E-3</v>
      </c>
      <c r="AB135" s="14">
        <v>7.0104426383277496E-3</v>
      </c>
      <c r="AC135" s="14">
        <v>7.2042115889604505E-2</v>
      </c>
      <c r="AD135" s="14">
        <v>0.92523207840907207</v>
      </c>
      <c r="AE135" s="14">
        <v>0.97895628278653357</v>
      </c>
      <c r="AF135" s="14">
        <v>3.0368823468808741E-3</v>
      </c>
      <c r="AG135" s="14">
        <v>3.7742622412974035E-3</v>
      </c>
      <c r="AH135" s="14">
        <v>0</v>
      </c>
      <c r="AI135" s="15"/>
      <c r="AJ135" s="16">
        <v>49.361440309682564</v>
      </c>
      <c r="AK135" s="16">
        <v>46.652530673784625</v>
      </c>
      <c r="AL135" s="16">
        <v>3.9860290165328038</v>
      </c>
      <c r="AM135">
        <f t="shared" si="21"/>
        <v>7.2239025436998727E-2</v>
      </c>
      <c r="AN135" s="21">
        <f t="shared" si="22"/>
        <v>1.6273491599887002E-2</v>
      </c>
      <c r="AO135" s="21">
        <f t="shared" si="23"/>
        <v>7.0104426383277496E-3</v>
      </c>
      <c r="AP135" s="21">
        <f t="shared" si="24"/>
        <v>0.97895628278653357</v>
      </c>
      <c r="AQ135" s="21">
        <f t="shared" si="25"/>
        <v>3.7742622412974035E-3</v>
      </c>
    </row>
    <row r="136" spans="1:43">
      <c r="A136" s="12" t="s">
        <v>44</v>
      </c>
      <c r="B136" s="12" t="s">
        <v>34</v>
      </c>
      <c r="C136" s="12" t="s">
        <v>49</v>
      </c>
      <c r="D136" s="12" t="s">
        <v>17</v>
      </c>
      <c r="E136" s="13" t="s">
        <v>73</v>
      </c>
      <c r="F136" s="14">
        <v>53.518999999999998</v>
      </c>
      <c r="G136" s="14">
        <v>0.27</v>
      </c>
      <c r="H136" s="14">
        <v>1.4710000000000001</v>
      </c>
      <c r="I136" s="14">
        <f t="shared" si="26"/>
        <v>4.812000134972477</v>
      </c>
      <c r="J136" s="14">
        <v>16.277999999999999</v>
      </c>
      <c r="K136" s="14">
        <v>0.14899999999999999</v>
      </c>
      <c r="L136" s="14">
        <v>23.006</v>
      </c>
      <c r="M136" s="14">
        <v>0.33600000000000002</v>
      </c>
      <c r="N136" s="14" t="s">
        <v>103</v>
      </c>
      <c r="O136" s="14">
        <v>0.247</v>
      </c>
      <c r="P136" s="14" t="s">
        <v>103</v>
      </c>
      <c r="Q136" s="14">
        <v>1.2999999999999999E-2</v>
      </c>
      <c r="R136" s="14">
        <f t="shared" si="27"/>
        <v>100.10100013497248</v>
      </c>
      <c r="S136" s="14">
        <v>0.88573064254447698</v>
      </c>
      <c r="T136" s="14">
        <v>4.0150123394791946</v>
      </c>
      <c r="U136" s="16">
        <f t="shared" si="28"/>
        <v>85.775548213606243</v>
      </c>
      <c r="V136" s="14"/>
      <c r="W136" s="14">
        <v>1.9570042245363617</v>
      </c>
      <c r="X136" s="14">
        <v>4.2995775463638308E-2</v>
      </c>
      <c r="Y136" s="14">
        <v>7.4275861352225197E-3</v>
      </c>
      <c r="Z136" s="14">
        <v>2.0398810314318491E-2</v>
      </c>
      <c r="AA136" s="14">
        <v>7.1409430568001898E-3</v>
      </c>
      <c r="AB136" s="14">
        <v>2.4372689413803834E-2</v>
      </c>
      <c r="AC136" s="14">
        <v>0.12278314155926842</v>
      </c>
      <c r="AD136" s="14">
        <v>0.88734674960312421</v>
      </c>
      <c r="AE136" s="14">
        <v>0.90135946772093756</v>
      </c>
      <c r="AF136" s="14">
        <v>4.6148275284154088E-3</v>
      </c>
      <c r="AG136" s="14">
        <v>2.344989494112525E-2</v>
      </c>
      <c r="AH136" s="14">
        <v>0</v>
      </c>
      <c r="AI136" s="15"/>
      <c r="AJ136" s="16">
        <v>46.561141508704679</v>
      </c>
      <c r="AK136" s="16">
        <v>45.837292506646939</v>
      </c>
      <c r="AL136" s="16">
        <v>7.6015659846483761</v>
      </c>
      <c r="AM136">
        <f t="shared" si="21"/>
        <v>0.12155183470313652</v>
      </c>
      <c r="AN136" s="21">
        <f t="shared" si="22"/>
        <v>4.2995775463638308E-2</v>
      </c>
      <c r="AO136" s="21">
        <f t="shared" si="23"/>
        <v>2.4372689413803834E-2</v>
      </c>
      <c r="AP136" s="21">
        <f t="shared" si="24"/>
        <v>0.90135946772093756</v>
      </c>
      <c r="AQ136" s="21">
        <f t="shared" si="25"/>
        <v>2.344989494112525E-2</v>
      </c>
    </row>
    <row r="137" spans="1:43">
      <c r="A137" s="12" t="s">
        <v>44</v>
      </c>
      <c r="B137" s="12" t="s">
        <v>34</v>
      </c>
      <c r="C137" s="12" t="s">
        <v>49</v>
      </c>
      <c r="D137" s="12" t="s">
        <v>17</v>
      </c>
      <c r="E137" s="13" t="s">
        <v>73</v>
      </c>
      <c r="F137" s="14">
        <v>53.118000000000002</v>
      </c>
      <c r="G137" s="14">
        <v>0.29799999999999999</v>
      </c>
      <c r="H137" s="14">
        <v>1.425</v>
      </c>
      <c r="I137" s="14">
        <f t="shared" si="26"/>
        <v>4.9570002194322722</v>
      </c>
      <c r="J137" s="14">
        <v>16.315000000000001</v>
      </c>
      <c r="K137" s="14">
        <v>0.13200000000000001</v>
      </c>
      <c r="L137" s="14">
        <v>22.539000000000001</v>
      </c>
      <c r="M137" s="14">
        <v>0.433</v>
      </c>
      <c r="N137" s="14" t="s">
        <v>103</v>
      </c>
      <c r="O137" s="14">
        <v>0.35599999999999998</v>
      </c>
      <c r="P137" s="14" t="s">
        <v>103</v>
      </c>
      <c r="Q137" s="14">
        <v>1.7000000000000001E-2</v>
      </c>
      <c r="R137" s="14">
        <f t="shared" si="27"/>
        <v>99.590000219432284</v>
      </c>
      <c r="S137" s="14">
        <v>1.4399816378758696</v>
      </c>
      <c r="T137" s="14">
        <v>3.6612927706930054</v>
      </c>
      <c r="U137" s="16">
        <f t="shared" si="28"/>
        <v>85.437731993080959</v>
      </c>
      <c r="V137" s="14"/>
      <c r="W137" s="14">
        <v>1.951199528568218</v>
      </c>
      <c r="X137" s="14">
        <v>4.8800471431782011E-2</v>
      </c>
      <c r="Y137" s="14">
        <v>8.2352424861510259E-3</v>
      </c>
      <c r="Z137" s="14">
        <v>1.2891770747671789E-2</v>
      </c>
      <c r="AA137" s="14">
        <v>1.0339149362769575E-2</v>
      </c>
      <c r="AB137" s="14">
        <v>3.9804753002351798E-2</v>
      </c>
      <c r="AC137" s="14">
        <v>0.11247668540421611</v>
      </c>
      <c r="AD137" s="14">
        <v>0.89341983777383971</v>
      </c>
      <c r="AE137" s="14">
        <v>0.88709013087505539</v>
      </c>
      <c r="AF137" s="14">
        <v>4.1069492105514664E-3</v>
      </c>
      <c r="AG137" s="14">
        <v>3.0370203300350129E-2</v>
      </c>
      <c r="AH137" s="14">
        <v>0</v>
      </c>
      <c r="AI137" s="15"/>
      <c r="AJ137" s="16">
        <v>45.896837477485718</v>
      </c>
      <c r="AK137" s="16">
        <v>46.22432790794182</v>
      </c>
      <c r="AL137" s="16">
        <v>7.8788346145724599</v>
      </c>
      <c r="AM137">
        <f t="shared" si="21"/>
        <v>0.11181735179763254</v>
      </c>
      <c r="AN137" s="21">
        <f t="shared" si="22"/>
        <v>4.8800471431782011E-2</v>
      </c>
      <c r="AO137" s="21">
        <f t="shared" si="23"/>
        <v>3.9804753002351798E-2</v>
      </c>
      <c r="AP137" s="21">
        <f t="shared" si="24"/>
        <v>0.88709013087505539</v>
      </c>
      <c r="AQ137" s="21">
        <f t="shared" si="25"/>
        <v>3.0370203300350129E-2</v>
      </c>
    </row>
    <row r="138" spans="1:43">
      <c r="A138" s="12" t="s">
        <v>44</v>
      </c>
      <c r="B138" s="12" t="s">
        <v>34</v>
      </c>
      <c r="C138" s="12" t="s">
        <v>49</v>
      </c>
      <c r="D138" s="12" t="s">
        <v>17</v>
      </c>
      <c r="E138" s="13" t="s">
        <v>73</v>
      </c>
      <c r="F138" s="14">
        <v>53.179000000000002</v>
      </c>
      <c r="G138" s="14">
        <v>0.32300000000000001</v>
      </c>
      <c r="H138" s="14">
        <v>1.2649999999999999</v>
      </c>
      <c r="I138" s="14">
        <f t="shared" si="26"/>
        <v>4.6300002409635095</v>
      </c>
      <c r="J138" s="14">
        <v>16.541</v>
      </c>
      <c r="K138" s="14">
        <v>0.122</v>
      </c>
      <c r="L138" s="14">
        <v>22.867999999999999</v>
      </c>
      <c r="M138" s="14">
        <v>0.376</v>
      </c>
      <c r="N138" s="14" t="s">
        <v>103</v>
      </c>
      <c r="O138" s="14">
        <v>0.32300000000000001</v>
      </c>
      <c r="P138" s="14" t="s">
        <v>103</v>
      </c>
      <c r="Q138" s="14">
        <v>1.4E-2</v>
      </c>
      <c r="R138" s="14">
        <f t="shared" si="27"/>
        <v>99.641000240963507</v>
      </c>
      <c r="S138" s="14">
        <v>1.5812761983621559</v>
      </c>
      <c r="T138" s="14">
        <v>3.2071547720766524</v>
      </c>
      <c r="U138" s="16">
        <f t="shared" si="28"/>
        <v>86.428612757020545</v>
      </c>
      <c r="V138" s="14"/>
      <c r="W138" s="14">
        <v>1.9506201128817007</v>
      </c>
      <c r="X138" s="14">
        <v>4.9379887118299326E-2</v>
      </c>
      <c r="Y138" s="14">
        <v>8.9132320544357616E-3</v>
      </c>
      <c r="Z138" s="14">
        <v>5.30644298732591E-3</v>
      </c>
      <c r="AA138" s="14">
        <v>9.3672022524206224E-3</v>
      </c>
      <c r="AB138" s="14">
        <v>4.3647389768927028E-2</v>
      </c>
      <c r="AC138" s="14">
        <v>9.8383107058250846E-2</v>
      </c>
      <c r="AD138" s="14">
        <v>0.90448806109271651</v>
      </c>
      <c r="AE138" s="14">
        <v>0.89873954510118326</v>
      </c>
      <c r="AF138" s="14">
        <v>3.7903367412771066E-3</v>
      </c>
      <c r="AG138" s="14">
        <v>2.6379706664628261E-2</v>
      </c>
      <c r="AH138" s="14">
        <v>9.2325952347922075E-5</v>
      </c>
      <c r="AI138" s="15"/>
      <c r="AJ138" s="16">
        <v>46.201557711308247</v>
      </c>
      <c r="AK138" s="16">
        <v>46.497072017744273</v>
      </c>
      <c r="AL138" s="16">
        <v>7.301370270947479</v>
      </c>
      <c r="AM138">
        <f t="shared" si="21"/>
        <v>9.8101441324356359E-2</v>
      </c>
      <c r="AN138" s="21">
        <f t="shared" si="22"/>
        <v>4.9379887118299326E-2</v>
      </c>
      <c r="AO138" s="21">
        <f t="shared" si="23"/>
        <v>4.3647389768927028E-2</v>
      </c>
      <c r="AP138" s="21">
        <f t="shared" si="24"/>
        <v>0.89873954510118326</v>
      </c>
      <c r="AQ138" s="21">
        <f t="shared" si="25"/>
        <v>2.6379706664628261E-2</v>
      </c>
    </row>
    <row r="139" spans="1:43">
      <c r="A139" s="12" t="s">
        <v>44</v>
      </c>
      <c r="B139" s="12" t="s">
        <v>34</v>
      </c>
      <c r="C139" s="12" t="s">
        <v>49</v>
      </c>
      <c r="D139" s="12" t="s">
        <v>17</v>
      </c>
      <c r="E139" s="13" t="s">
        <v>73</v>
      </c>
      <c r="F139" s="14">
        <v>53.911999999999999</v>
      </c>
      <c r="G139" s="14">
        <v>8.7999999999999995E-2</v>
      </c>
      <c r="H139" s="14">
        <v>0.51500000000000001</v>
      </c>
      <c r="I139" s="14">
        <f t="shared" si="26"/>
        <v>3.3640001192455258</v>
      </c>
      <c r="J139" s="14">
        <v>16.866</v>
      </c>
      <c r="K139" s="14">
        <v>0.13900000000000001</v>
      </c>
      <c r="L139" s="14">
        <v>23.87</v>
      </c>
      <c r="M139" s="14">
        <v>0.23400000000000001</v>
      </c>
      <c r="N139" s="14" t="s">
        <v>103</v>
      </c>
      <c r="O139" s="14">
        <v>0.41099999999999998</v>
      </c>
      <c r="P139" s="14" t="s">
        <v>103</v>
      </c>
      <c r="Q139" s="14">
        <v>4.0000000000000001E-3</v>
      </c>
      <c r="R139" s="14">
        <f t="shared" si="27"/>
        <v>99.403000119245533</v>
      </c>
      <c r="S139" s="14">
        <v>0.78252558827973795</v>
      </c>
      <c r="T139" s="14">
        <v>2.6598770895527428</v>
      </c>
      <c r="U139" s="16">
        <f t="shared" si="28"/>
        <v>89.936952504341889</v>
      </c>
      <c r="V139" s="14"/>
      <c r="W139" s="14">
        <v>1.9780689547666404</v>
      </c>
      <c r="X139" s="14">
        <v>2.1931045233359647E-2</v>
      </c>
      <c r="Y139" s="14">
        <v>2.4290632041254136E-3</v>
      </c>
      <c r="Z139" s="14">
        <v>3.3888903721931637E-4</v>
      </c>
      <c r="AA139" s="14">
        <v>1.1922645990043423E-2</v>
      </c>
      <c r="AB139" s="14">
        <v>2.1605909002812181E-2</v>
      </c>
      <c r="AC139" s="14">
        <v>8.1617941275390807E-2</v>
      </c>
      <c r="AD139" s="14">
        <v>0.92252177312082129</v>
      </c>
      <c r="AE139" s="14">
        <v>0.93838604104381984</v>
      </c>
      <c r="AF139" s="14">
        <v>4.3197261637921676E-3</v>
      </c>
      <c r="AG139" s="14">
        <v>1.6554172510964305E-2</v>
      </c>
      <c r="AH139" s="14">
        <v>9.3096488101614808E-5</v>
      </c>
      <c r="AI139" s="15"/>
      <c r="AJ139" s="16">
        <v>47.776127131986712</v>
      </c>
      <c r="AK139" s="16">
        <v>46.968428330007526</v>
      </c>
      <c r="AL139" s="16">
        <v>5.2554445380057553</v>
      </c>
      <c r="AM139">
        <f t="shared" si="21"/>
        <v>8.1281459248395097E-2</v>
      </c>
      <c r="AN139" s="21">
        <f t="shared" si="22"/>
        <v>2.1931045233359647E-2</v>
      </c>
      <c r="AO139" s="21">
        <f t="shared" si="23"/>
        <v>2.1605909002812181E-2</v>
      </c>
      <c r="AP139" s="21">
        <f t="shared" si="24"/>
        <v>0.93838604104381984</v>
      </c>
      <c r="AQ139" s="21">
        <f t="shared" si="25"/>
        <v>1.6554172510964305E-2</v>
      </c>
    </row>
    <row r="140" spans="1:43">
      <c r="A140" s="12" t="s">
        <v>44</v>
      </c>
      <c r="B140" s="12" t="s">
        <v>34</v>
      </c>
      <c r="C140" s="12" t="s">
        <v>49</v>
      </c>
      <c r="D140" s="12" t="s">
        <v>17</v>
      </c>
      <c r="E140" s="13" t="s">
        <v>73</v>
      </c>
      <c r="F140" s="14">
        <v>55.238</v>
      </c>
      <c r="G140" s="14">
        <v>0.04</v>
      </c>
      <c r="H140" s="14">
        <v>0.17</v>
      </c>
      <c r="I140" s="14">
        <f t="shared" si="26"/>
        <v>2.6120000000000001</v>
      </c>
      <c r="J140" s="14">
        <v>17.190000000000001</v>
      </c>
      <c r="K140" s="14">
        <v>7.9000000000000001E-2</v>
      </c>
      <c r="L140" s="14">
        <v>25.18</v>
      </c>
      <c r="M140" s="14">
        <v>4.9000000000000002E-2</v>
      </c>
      <c r="N140" s="14" t="s">
        <v>103</v>
      </c>
      <c r="O140" s="14">
        <v>0.17599999999999999</v>
      </c>
      <c r="P140" s="14" t="s">
        <v>103</v>
      </c>
      <c r="Q140" s="14">
        <v>2E-3</v>
      </c>
      <c r="R140" s="14">
        <f t="shared" si="27"/>
        <v>100.73599999999999</v>
      </c>
      <c r="S140" s="14">
        <v>0</v>
      </c>
      <c r="T140" s="14">
        <v>2.6120000000000001</v>
      </c>
      <c r="U140" s="16">
        <f t="shared" si="28"/>
        <v>92.145494479109757</v>
      </c>
      <c r="V140" s="14"/>
      <c r="W140" s="14">
        <v>1.9984193976185538</v>
      </c>
      <c r="X140" s="14">
        <v>1.5806023814461945E-3</v>
      </c>
      <c r="Y140" s="14">
        <v>1.088701551317853E-3</v>
      </c>
      <c r="Z140" s="14">
        <v>5.6679842686679629E-3</v>
      </c>
      <c r="AA140" s="14">
        <v>5.034266500671911E-3</v>
      </c>
      <c r="AB140" s="14">
        <v>0</v>
      </c>
      <c r="AC140" s="14">
        <v>7.9029629718222458E-2</v>
      </c>
      <c r="AD140" s="14">
        <v>0.92711394409852221</v>
      </c>
      <c r="AE140" s="14">
        <v>0.97606233197122982</v>
      </c>
      <c r="AF140" s="14">
        <v>2.4208128457613247E-3</v>
      </c>
      <c r="AG140" s="14">
        <v>3.4308784726273306E-3</v>
      </c>
      <c r="AH140" s="14">
        <v>0</v>
      </c>
      <c r="AI140" s="15"/>
      <c r="AJ140" s="16">
        <v>49.241218034976114</v>
      </c>
      <c r="AK140" s="16">
        <v>46.771828365124975</v>
      </c>
      <c r="AL140" s="16">
        <v>3.9869535998989103</v>
      </c>
      <c r="AM140">
        <f t="shared" si="21"/>
        <v>7.8547069995615393E-2</v>
      </c>
      <c r="AN140" s="21">
        <f t="shared" si="22"/>
        <v>1.5806023814461945E-3</v>
      </c>
      <c r="AO140" s="21">
        <f t="shared" si="23"/>
        <v>0</v>
      </c>
      <c r="AP140" s="21">
        <f t="shared" si="24"/>
        <v>0.97606233197122982</v>
      </c>
      <c r="AQ140" s="21">
        <f t="shared" si="25"/>
        <v>3.4308784726273306E-3</v>
      </c>
    </row>
    <row r="141" spans="1:43">
      <c r="A141" s="12" t="s">
        <v>44</v>
      </c>
      <c r="B141" s="12" t="s">
        <v>34</v>
      </c>
      <c r="C141" s="12" t="s">
        <v>49</v>
      </c>
      <c r="D141" s="12" t="s">
        <v>17</v>
      </c>
      <c r="E141" s="13" t="s">
        <v>73</v>
      </c>
      <c r="F141" s="14">
        <v>51.506999999999998</v>
      </c>
      <c r="G141" s="14">
        <v>0.63</v>
      </c>
      <c r="H141" s="14">
        <v>2.899</v>
      </c>
      <c r="I141" s="14">
        <f t="shared" si="26"/>
        <v>5.8380002825338648</v>
      </c>
      <c r="J141" s="14">
        <v>15.893000000000001</v>
      </c>
      <c r="K141" s="14">
        <v>0.13900000000000001</v>
      </c>
      <c r="L141" s="14">
        <v>21.672999999999998</v>
      </c>
      <c r="M141" s="14">
        <v>0.375</v>
      </c>
      <c r="N141" s="14" t="s">
        <v>103</v>
      </c>
      <c r="O141" s="14">
        <v>0.57299999999999995</v>
      </c>
      <c r="P141" s="14" t="s">
        <v>103</v>
      </c>
      <c r="Q141" s="14">
        <v>0.01</v>
      </c>
      <c r="R141" s="14">
        <f t="shared" si="27"/>
        <v>99.537000282533867</v>
      </c>
      <c r="S141" s="14">
        <v>1.8540735740419005</v>
      </c>
      <c r="T141" s="14">
        <v>4.1696894671678892</v>
      </c>
      <c r="U141" s="16">
        <f t="shared" si="28"/>
        <v>82.914223709488724</v>
      </c>
      <c r="V141" s="14"/>
      <c r="W141" s="14">
        <v>1.8987738341337761</v>
      </c>
      <c r="X141" s="14">
        <v>0.1012261658662239</v>
      </c>
      <c r="Y141" s="14">
        <v>1.7472204012754469E-2</v>
      </c>
      <c r="Z141" s="14">
        <v>2.4727531584980061E-2</v>
      </c>
      <c r="AA141" s="14">
        <v>1.6700768211876573E-2</v>
      </c>
      <c r="AB141" s="14">
        <v>5.1434196344406359E-2</v>
      </c>
      <c r="AC141" s="14">
        <v>0.12855198269679621</v>
      </c>
      <c r="AD141" s="14">
        <v>0.87341653996761848</v>
      </c>
      <c r="AE141" s="14">
        <v>0.85605003679620928</v>
      </c>
      <c r="AF141" s="14">
        <v>4.3401747533877927E-3</v>
      </c>
      <c r="AG141" s="14">
        <v>2.5984882017439676E-2</v>
      </c>
      <c r="AH141" s="14">
        <v>0</v>
      </c>
      <c r="AI141" s="15"/>
      <c r="AJ141" s="16">
        <v>44.832218770204463</v>
      </c>
      <c r="AK141" s="16">
        <v>45.741720360050685</v>
      </c>
      <c r="AL141" s="16">
        <v>9.4260608697448447</v>
      </c>
      <c r="AM141">
        <f t="shared" si="21"/>
        <v>0.12829942237601771</v>
      </c>
      <c r="AN141" s="21">
        <f t="shared" si="22"/>
        <v>0.1012261658662239</v>
      </c>
      <c r="AO141" s="21">
        <f t="shared" si="23"/>
        <v>5.1434196344406359E-2</v>
      </c>
      <c r="AP141" s="21">
        <f t="shared" si="24"/>
        <v>0.85605003679620928</v>
      </c>
      <c r="AQ141" s="21">
        <f t="shared" si="25"/>
        <v>2.5984882017439676E-2</v>
      </c>
    </row>
    <row r="142" spans="1:43">
      <c r="A142" s="12" t="s">
        <v>18</v>
      </c>
      <c r="B142" s="12" t="s">
        <v>34</v>
      </c>
      <c r="C142" s="12" t="s">
        <v>49</v>
      </c>
      <c r="D142" s="12" t="s">
        <v>17</v>
      </c>
      <c r="E142" s="13" t="s">
        <v>73</v>
      </c>
      <c r="F142" s="14">
        <v>53.103999999999999</v>
      </c>
      <c r="G142" s="14">
        <v>0.31900000000000001</v>
      </c>
      <c r="H142" s="14">
        <v>1.853</v>
      </c>
      <c r="I142" s="14">
        <f t="shared" si="26"/>
        <v>5.4310002302394755</v>
      </c>
      <c r="J142" s="14">
        <v>15.949</v>
      </c>
      <c r="K142" s="14">
        <v>0.14299999999999999</v>
      </c>
      <c r="L142" s="14">
        <v>22.193999999999999</v>
      </c>
      <c r="M142" s="14">
        <v>0.58099999999999996</v>
      </c>
      <c r="N142" s="14" t="s">
        <v>103</v>
      </c>
      <c r="O142" s="14">
        <v>0.38600000000000001</v>
      </c>
      <c r="P142" s="14" t="s">
        <v>103</v>
      </c>
      <c r="Q142" s="14">
        <v>0.01</v>
      </c>
      <c r="R142" s="14">
        <f t="shared" si="27"/>
        <v>99.970000230239492</v>
      </c>
      <c r="S142" s="14">
        <v>1.5109018055321479</v>
      </c>
      <c r="T142" s="14">
        <v>4.0714782250634833</v>
      </c>
      <c r="U142" s="16">
        <f t="shared" si="28"/>
        <v>83.961182115944823</v>
      </c>
      <c r="V142" s="14"/>
      <c r="W142" s="14">
        <v>1.9453523069760927</v>
      </c>
      <c r="X142" s="14">
        <v>5.4647693023907262E-2</v>
      </c>
      <c r="Y142" s="14">
        <v>8.7914775606234077E-3</v>
      </c>
      <c r="Z142" s="14">
        <v>2.5354551432751227E-2</v>
      </c>
      <c r="AA142" s="14">
        <v>1.1179777943434435E-2</v>
      </c>
      <c r="AB142" s="14">
        <v>4.1650985424973301E-2</v>
      </c>
      <c r="AC142" s="14">
        <v>0.12473583236144484</v>
      </c>
      <c r="AD142" s="14">
        <v>0.87098972735688052</v>
      </c>
      <c r="AE142" s="14">
        <v>0.87112353520878105</v>
      </c>
      <c r="AF142" s="14">
        <v>4.4370313765719344E-3</v>
      </c>
      <c r="AG142" s="14">
        <v>4.1266156301114874E-2</v>
      </c>
      <c r="AH142" s="14">
        <v>0</v>
      </c>
      <c r="AI142" s="15"/>
      <c r="AJ142" s="16">
        <v>45.644406525153329</v>
      </c>
      <c r="AK142" s="16">
        <v>45.637395372611174</v>
      </c>
      <c r="AL142" s="16">
        <v>8.7181981022355064</v>
      </c>
      <c r="AM142">
        <f t="shared" si="21"/>
        <v>0.12527129703964873</v>
      </c>
      <c r="AN142" s="21">
        <f t="shared" si="22"/>
        <v>5.4647693023907262E-2</v>
      </c>
      <c r="AO142" s="21">
        <f t="shared" si="23"/>
        <v>4.1650985424973301E-2</v>
      </c>
      <c r="AP142" s="21">
        <f t="shared" si="24"/>
        <v>0.87112353520878105</v>
      </c>
      <c r="AQ142" s="21">
        <f t="shared" si="25"/>
        <v>4.1266156301114874E-2</v>
      </c>
    </row>
    <row r="143" spans="1:43">
      <c r="A143" s="12" t="s">
        <v>18</v>
      </c>
      <c r="B143" s="12" t="s">
        <v>34</v>
      </c>
      <c r="C143" s="12" t="s">
        <v>49</v>
      </c>
      <c r="D143" s="12" t="s">
        <v>17</v>
      </c>
      <c r="E143" s="13" t="s">
        <v>73</v>
      </c>
      <c r="F143" s="14">
        <v>52.831000000000003</v>
      </c>
      <c r="G143" s="14">
        <v>0.36199999999999999</v>
      </c>
      <c r="H143" s="14">
        <v>1.8120000000000001</v>
      </c>
      <c r="I143" s="14">
        <f t="shared" si="26"/>
        <v>5.5940002453027233</v>
      </c>
      <c r="J143" s="14">
        <v>16.234999999999999</v>
      </c>
      <c r="K143" s="14">
        <v>0.14499999999999999</v>
      </c>
      <c r="L143" s="14">
        <v>21.875</v>
      </c>
      <c r="M143" s="14">
        <v>0.47899999999999998</v>
      </c>
      <c r="N143" s="14" t="s">
        <v>103</v>
      </c>
      <c r="O143" s="14">
        <v>0.43</v>
      </c>
      <c r="P143" s="14" t="s">
        <v>103</v>
      </c>
      <c r="Q143" s="14">
        <v>1.7000000000000001E-2</v>
      </c>
      <c r="R143" s="14">
        <f t="shared" si="27"/>
        <v>99.780000245302716</v>
      </c>
      <c r="S143" s="14">
        <v>1.6097514399228667</v>
      </c>
      <c r="T143" s="14">
        <v>4.1455325173367239</v>
      </c>
      <c r="U143" s="16">
        <f t="shared" si="28"/>
        <v>83.801667889030867</v>
      </c>
      <c r="V143" s="14"/>
      <c r="W143" s="14">
        <v>1.9392967762188225</v>
      </c>
      <c r="X143" s="14">
        <v>6.070322378117754E-2</v>
      </c>
      <c r="Y143" s="14">
        <v>9.9968729901060375E-3</v>
      </c>
      <c r="Z143" s="14">
        <v>1.7688345834638075E-2</v>
      </c>
      <c r="AA143" s="14">
        <v>1.2479544771876863E-2</v>
      </c>
      <c r="AB143" s="14">
        <v>4.4466431492427884E-2</v>
      </c>
      <c r="AC143" s="14">
        <v>0.127263497377827</v>
      </c>
      <c r="AD143" s="14">
        <v>0.88841581877395581</v>
      </c>
      <c r="AE143" s="14">
        <v>0.86035293043245786</v>
      </c>
      <c r="AF143" s="14">
        <v>4.5082592209976869E-3</v>
      </c>
      <c r="AG143" s="14">
        <v>3.4090848826741814E-2</v>
      </c>
      <c r="AH143" s="14">
        <v>0</v>
      </c>
      <c r="AI143" s="15"/>
      <c r="AJ143" s="16">
        <v>44.798413050410424</v>
      </c>
      <c r="AK143" s="16">
        <v>46.259642295806323</v>
      </c>
      <c r="AL143" s="16">
        <v>8.9419446537832616</v>
      </c>
      <c r="AM143">
        <f t="shared" si="21"/>
        <v>0.12529889636820052</v>
      </c>
      <c r="AN143" s="21">
        <f t="shared" si="22"/>
        <v>6.070322378117754E-2</v>
      </c>
      <c r="AO143" s="21">
        <f t="shared" si="23"/>
        <v>4.4466431492427884E-2</v>
      </c>
      <c r="AP143" s="21">
        <f t="shared" si="24"/>
        <v>0.86035293043245786</v>
      </c>
      <c r="AQ143" s="21">
        <f t="shared" si="25"/>
        <v>3.4090848826741814E-2</v>
      </c>
    </row>
    <row r="144" spans="1:43">
      <c r="A144" s="12" t="s">
        <v>18</v>
      </c>
      <c r="B144" s="12" t="s">
        <v>34</v>
      </c>
      <c r="C144" s="12" t="s">
        <v>49</v>
      </c>
      <c r="D144" s="12" t="s">
        <v>17</v>
      </c>
      <c r="E144" s="13" t="s">
        <v>73</v>
      </c>
      <c r="F144" s="14">
        <v>51.402999999999999</v>
      </c>
      <c r="G144" s="14">
        <v>0.79900000000000004</v>
      </c>
      <c r="H144" s="14">
        <v>3.242</v>
      </c>
      <c r="I144" s="14">
        <f t="shared" si="26"/>
        <v>5.911001304018427</v>
      </c>
      <c r="J144" s="14">
        <v>15.632999999999999</v>
      </c>
      <c r="K144" s="14">
        <v>0.14799999999999999</v>
      </c>
      <c r="L144" s="14">
        <v>21.763000000000002</v>
      </c>
      <c r="M144" s="14">
        <v>0.46200000000000002</v>
      </c>
      <c r="N144" s="14" t="s">
        <v>103</v>
      </c>
      <c r="O144" s="14">
        <v>0.49</v>
      </c>
      <c r="P144" s="14" t="s">
        <v>103</v>
      </c>
      <c r="Q144" s="14">
        <v>0.02</v>
      </c>
      <c r="R144" s="14">
        <f t="shared" si="27"/>
        <v>99.871001304018421</v>
      </c>
      <c r="S144" s="14">
        <v>1.9881894429039395</v>
      </c>
      <c r="T144" s="14">
        <v>4.1220119149068726</v>
      </c>
      <c r="U144" s="16">
        <f t="shared" si="28"/>
        <v>82.500595863501204</v>
      </c>
      <c r="V144" s="14"/>
      <c r="W144" s="14">
        <v>1.8894904965788255</v>
      </c>
      <c r="X144" s="14">
        <v>0.11050950342117449</v>
      </c>
      <c r="Y144" s="14">
        <v>2.2095466980633596E-2</v>
      </c>
      <c r="Z144" s="14">
        <v>2.994154289996323E-2</v>
      </c>
      <c r="AA144" s="14">
        <v>1.4240563324741246E-2</v>
      </c>
      <c r="AB144" s="14">
        <v>5.4996116158260611E-2</v>
      </c>
      <c r="AC144" s="14">
        <v>0.12671661768883707</v>
      </c>
      <c r="AD144" s="14">
        <v>0.85665729824326076</v>
      </c>
      <c r="AE144" s="14">
        <v>0.85713285816913087</v>
      </c>
      <c r="AF144" s="14">
        <v>4.6079037000562951E-3</v>
      </c>
      <c r="AG144" s="14">
        <v>3.2926462821284051E-2</v>
      </c>
      <c r="AH144" s="14">
        <v>9.3787461660608317E-5</v>
      </c>
      <c r="AI144" s="15"/>
      <c r="AJ144" s="16">
        <v>45.219285947246071</v>
      </c>
      <c r="AK144" s="16">
        <v>45.194197094254363</v>
      </c>
      <c r="AL144" s="16">
        <v>9.5865169584995709</v>
      </c>
      <c r="AM144">
        <f t="shared" si="21"/>
        <v>0.12885903890253977</v>
      </c>
      <c r="AN144" s="21">
        <f t="shared" si="22"/>
        <v>0.11050950342117449</v>
      </c>
      <c r="AO144" s="21">
        <f t="shared" si="23"/>
        <v>5.4996116158260611E-2</v>
      </c>
      <c r="AP144" s="21">
        <f t="shared" si="24"/>
        <v>0.85713285816913087</v>
      </c>
      <c r="AQ144" s="21">
        <f t="shared" si="25"/>
        <v>3.2926462821284051E-2</v>
      </c>
    </row>
    <row r="145" spans="1:43">
      <c r="A145" s="12" t="s">
        <v>18</v>
      </c>
      <c r="B145" s="12" t="s">
        <v>34</v>
      </c>
      <c r="C145" s="12" t="s">
        <v>49</v>
      </c>
      <c r="D145" s="12" t="s">
        <v>17</v>
      </c>
      <c r="E145" s="13" t="s">
        <v>73</v>
      </c>
      <c r="F145" s="14">
        <v>51.47</v>
      </c>
      <c r="G145" s="14">
        <v>0.69199999999999995</v>
      </c>
      <c r="H145" s="14">
        <v>3.0270000000000001</v>
      </c>
      <c r="I145" s="14">
        <f t="shared" si="26"/>
        <v>5.8230002397102263</v>
      </c>
      <c r="J145" s="14">
        <v>15.737</v>
      </c>
      <c r="K145" s="14">
        <v>0.16300000000000001</v>
      </c>
      <c r="L145" s="14">
        <v>21.619</v>
      </c>
      <c r="M145" s="14">
        <v>0.39400000000000002</v>
      </c>
      <c r="N145" s="14" t="s">
        <v>103</v>
      </c>
      <c r="O145" s="14">
        <v>0.59</v>
      </c>
      <c r="P145" s="14" t="s">
        <v>103</v>
      </c>
      <c r="Q145" s="14">
        <v>1.0999999999999999E-2</v>
      </c>
      <c r="R145" s="14">
        <f t="shared" si="27"/>
        <v>99.526000239710228</v>
      </c>
      <c r="S145" s="14">
        <v>1.5730517609733361</v>
      </c>
      <c r="T145" s="14">
        <v>4.407555187957926</v>
      </c>
      <c r="U145" s="16">
        <f t="shared" si="28"/>
        <v>82.81068111739151</v>
      </c>
      <c r="V145" s="14"/>
      <c r="W145" s="14">
        <v>1.8986167170240316</v>
      </c>
      <c r="X145" s="14">
        <v>0.10138328297596844</v>
      </c>
      <c r="Y145" s="14">
        <v>1.9203897809460208E-2</v>
      </c>
      <c r="Z145" s="14">
        <v>3.0215319062476959E-2</v>
      </c>
      <c r="AA145" s="14">
        <v>1.7207191317927556E-2</v>
      </c>
      <c r="AB145" s="14">
        <v>4.3666075049679121E-2</v>
      </c>
      <c r="AC145" s="14">
        <v>0.13597184007853236</v>
      </c>
      <c r="AD145" s="14">
        <v>0.8653934874504291</v>
      </c>
      <c r="AE145" s="14">
        <v>0.85446026206276993</v>
      </c>
      <c r="AF145" s="14">
        <v>5.0927947047548598E-3</v>
      </c>
      <c r="AG145" s="14">
        <v>2.8179041143396057E-2</v>
      </c>
      <c r="AH145" s="14">
        <v>4.7058889313525431E-5</v>
      </c>
      <c r="AI145" s="15"/>
      <c r="AJ145" s="16">
        <v>44.983627881519368</v>
      </c>
      <c r="AK145" s="16">
        <v>45.559214792016462</v>
      </c>
      <c r="AL145" s="16">
        <v>9.4571573264641753</v>
      </c>
      <c r="AM145">
        <f t="shared" si="21"/>
        <v>0.13578644710424106</v>
      </c>
      <c r="AN145" s="21">
        <f t="shared" si="22"/>
        <v>0.10138328297596844</v>
      </c>
      <c r="AO145" s="21">
        <f t="shared" si="23"/>
        <v>4.3666075049679121E-2</v>
      </c>
      <c r="AP145" s="21">
        <f t="shared" si="24"/>
        <v>0.85446026206276993</v>
      </c>
      <c r="AQ145" s="21">
        <f t="shared" si="25"/>
        <v>2.8179041143396057E-2</v>
      </c>
    </row>
    <row r="146" spans="1:43">
      <c r="A146" s="12" t="s">
        <v>18</v>
      </c>
      <c r="B146" s="12" t="s">
        <v>34</v>
      </c>
      <c r="C146" s="12" t="s">
        <v>49</v>
      </c>
      <c r="D146" s="12" t="s">
        <v>17</v>
      </c>
      <c r="E146" s="13" t="s">
        <v>73</v>
      </c>
      <c r="F146" s="14">
        <v>50.999000000000002</v>
      </c>
      <c r="G146" s="14">
        <v>0.78</v>
      </c>
      <c r="H146" s="14">
        <v>3.48</v>
      </c>
      <c r="I146" s="14">
        <f t="shared" si="26"/>
        <v>5.890000347583074</v>
      </c>
      <c r="J146" s="14">
        <v>15.246</v>
      </c>
      <c r="K146" s="14">
        <v>0.14000000000000001</v>
      </c>
      <c r="L146" s="14">
        <v>21.991</v>
      </c>
      <c r="M146" s="14">
        <v>0.50700000000000001</v>
      </c>
      <c r="N146" s="14" t="s">
        <v>103</v>
      </c>
      <c r="O146" s="14">
        <v>0.61499999999999999</v>
      </c>
      <c r="P146" s="14" t="s">
        <v>103</v>
      </c>
      <c r="Q146" s="14">
        <v>1.2999999999999999E-2</v>
      </c>
      <c r="R146" s="14">
        <f t="shared" si="27"/>
        <v>99.661000347583084</v>
      </c>
      <c r="S146" s="14">
        <v>2.2809463709615576</v>
      </c>
      <c r="T146" s="14">
        <v>3.8375858408333321</v>
      </c>
      <c r="U146" s="16">
        <f t="shared" si="28"/>
        <v>82.187913058297084</v>
      </c>
      <c r="V146" s="14"/>
      <c r="W146" s="14">
        <v>1.8801148668203274</v>
      </c>
      <c r="X146" s="14">
        <v>0.11988513317967264</v>
      </c>
      <c r="Y146" s="14">
        <v>2.1633036619890723E-2</v>
      </c>
      <c r="Z146" s="14">
        <v>3.1316920433165446E-2</v>
      </c>
      <c r="AA146" s="14">
        <v>1.7925557955065081E-2</v>
      </c>
      <c r="AB146" s="14">
        <v>6.327844655050846E-2</v>
      </c>
      <c r="AC146" s="14">
        <v>0.11831747965077277</v>
      </c>
      <c r="AD146" s="14">
        <v>0.8378903412361397</v>
      </c>
      <c r="AE146" s="14">
        <v>0.86864202745478292</v>
      </c>
      <c r="AF146" s="14">
        <v>4.3715574678233893E-3</v>
      </c>
      <c r="AG146" s="14">
        <v>3.6239111364278397E-2</v>
      </c>
      <c r="AH146" s="14">
        <v>0</v>
      </c>
      <c r="AI146" s="15"/>
      <c r="AJ146" s="16">
        <v>46.0054557629716</v>
      </c>
      <c r="AK146" s="16">
        <v>44.376769497221908</v>
      </c>
      <c r="AL146" s="16">
        <v>9.6177747398064817</v>
      </c>
      <c r="AM146">
        <f t="shared" si="21"/>
        <v>0.12373615553680541</v>
      </c>
      <c r="AN146" s="21">
        <f t="shared" si="22"/>
        <v>0.11988513317967264</v>
      </c>
      <c r="AO146" s="21">
        <f t="shared" si="23"/>
        <v>6.327844655050846E-2</v>
      </c>
      <c r="AP146" s="21">
        <f t="shared" si="24"/>
        <v>0.86864202745478292</v>
      </c>
      <c r="AQ146" s="21">
        <f t="shared" si="25"/>
        <v>3.6239111364278397E-2</v>
      </c>
    </row>
    <row r="147" spans="1:43">
      <c r="A147" s="12"/>
      <c r="B147" s="12"/>
      <c r="C147" s="12"/>
      <c r="D147" s="12"/>
      <c r="E147" s="13"/>
      <c r="F147" s="14">
        <f>AVERAGE(F142:F146)</f>
        <v>51.961400000000005</v>
      </c>
      <c r="G147" s="14">
        <f t="shared" ref="G147:T147" si="29">AVERAGE(G142:G146)</f>
        <v>0.59040000000000004</v>
      </c>
      <c r="H147" s="14">
        <f t="shared" si="29"/>
        <v>2.6828000000000003</v>
      </c>
      <c r="I147" s="14">
        <f t="shared" si="29"/>
        <v>5.7298004733707852</v>
      </c>
      <c r="J147" s="14">
        <f t="shared" si="29"/>
        <v>15.76</v>
      </c>
      <c r="K147" s="14">
        <f t="shared" si="29"/>
        <v>0.14779999999999999</v>
      </c>
      <c r="L147" s="14">
        <f t="shared" si="29"/>
        <v>21.888400000000001</v>
      </c>
      <c r="M147" s="14">
        <f t="shared" si="29"/>
        <v>0.48460000000000003</v>
      </c>
      <c r="N147" s="14" t="e">
        <f t="shared" si="29"/>
        <v>#DIV/0!</v>
      </c>
      <c r="O147" s="14">
        <f t="shared" si="29"/>
        <v>0.50219999999999998</v>
      </c>
      <c r="P147" s="14" t="e">
        <f t="shared" si="29"/>
        <v>#DIV/0!</v>
      </c>
      <c r="Q147" s="14">
        <f t="shared" si="29"/>
        <v>1.4199999999999999E-2</v>
      </c>
      <c r="R147" s="14">
        <f t="shared" si="29"/>
        <v>99.761600473370791</v>
      </c>
      <c r="S147" s="14">
        <f t="shared" si="29"/>
        <v>1.7925681640587698</v>
      </c>
      <c r="T147" s="14">
        <f t="shared" si="29"/>
        <v>4.1168327372196671</v>
      </c>
      <c r="U147" s="16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5"/>
      <c r="AJ147" s="16"/>
      <c r="AK147" s="16"/>
      <c r="AL147" s="16"/>
      <c r="AM147" s="14">
        <f t="shared" ref="AM147" si="30">AVERAGE(AM142:AM146)</f>
        <v>0.12779036699028709</v>
      </c>
      <c r="AN147" s="14">
        <f t="shared" ref="AN147" si="31">AVERAGE(AN142:AN146)</f>
        <v>8.9425767276380075E-2</v>
      </c>
      <c r="AO147" s="14">
        <f t="shared" ref="AO147" si="32">AVERAGE(AO142:AO146)</f>
        <v>4.9611610935169873E-2</v>
      </c>
      <c r="AP147" s="14">
        <f t="shared" ref="AP147" si="33">AVERAGE(AP142:AP146)</f>
        <v>0.86234232266558453</v>
      </c>
      <c r="AQ147" s="14">
        <f t="shared" ref="AQ147" si="34">AVERAGE(AQ142:AQ146)</f>
        <v>3.4540324091363039E-2</v>
      </c>
    </row>
    <row r="148" spans="1:43">
      <c r="A148" s="12"/>
      <c r="B148" s="12"/>
      <c r="C148" s="12"/>
      <c r="D148" s="12"/>
      <c r="E148" s="13"/>
      <c r="F148" s="14">
        <f>_xlfn.STDEV.P(F142:F146)</f>
        <v>0.84157438173936849</v>
      </c>
      <c r="G148" s="14">
        <f t="shared" ref="G148:T148" si="35">_xlfn.STDEV.P(G142:G146)</f>
        <v>0.20765798804765498</v>
      </c>
      <c r="H148" s="14">
        <f t="shared" si="35"/>
        <v>0.709022820507209</v>
      </c>
      <c r="I148" s="14">
        <f t="shared" si="35"/>
        <v>0.18703327212526777</v>
      </c>
      <c r="J148" s="14">
        <f t="shared" si="35"/>
        <v>0.32930229273419859</v>
      </c>
      <c r="K148" s="14">
        <f t="shared" si="35"/>
        <v>8.034923770640268E-3</v>
      </c>
      <c r="L148" s="14">
        <f t="shared" si="35"/>
        <v>0.19616278953970809</v>
      </c>
      <c r="M148" s="14">
        <f t="shared" si="35"/>
        <v>6.090188831226824E-2</v>
      </c>
      <c r="N148" s="14" t="e">
        <f t="shared" si="35"/>
        <v>#DIV/0!</v>
      </c>
      <c r="O148" s="14">
        <f t="shared" si="35"/>
        <v>8.8653031533050014E-2</v>
      </c>
      <c r="P148" s="14" t="e">
        <f t="shared" si="35"/>
        <v>#DIV/0!</v>
      </c>
      <c r="Q148" s="14">
        <f t="shared" si="35"/>
        <v>3.7629775444453562E-3</v>
      </c>
      <c r="R148" s="14">
        <f t="shared" si="35"/>
        <v>0.15579820758011706</v>
      </c>
      <c r="S148" s="14">
        <f t="shared" si="35"/>
        <v>0.29588048299527658</v>
      </c>
      <c r="T148" s="14">
        <f t="shared" si="35"/>
        <v>0.18188232763953091</v>
      </c>
      <c r="U148" s="16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5"/>
      <c r="AJ148" s="16"/>
      <c r="AK148" s="16"/>
      <c r="AL148" s="16"/>
      <c r="AM148" s="14">
        <f t="shared" ref="AM148:AQ148" si="36">_xlfn.STDEV.P(AM142:AM146)</f>
        <v>4.3374906716044858E-3</v>
      </c>
      <c r="AN148" s="14">
        <f t="shared" si="36"/>
        <v>2.6644992161020391E-2</v>
      </c>
      <c r="AO148" s="14">
        <f t="shared" si="36"/>
        <v>8.2579551852918504E-3</v>
      </c>
      <c r="AP148" s="14">
        <f t="shared" si="36"/>
        <v>6.4810347214517986E-3</v>
      </c>
      <c r="AQ148" s="14">
        <f t="shared" si="36"/>
        <v>4.2753992578241674E-3</v>
      </c>
    </row>
    <row r="149" spans="1:43">
      <c r="A149" s="12" t="s">
        <v>19</v>
      </c>
      <c r="B149" s="12" t="s">
        <v>34</v>
      </c>
      <c r="C149" s="12" t="s">
        <v>50</v>
      </c>
      <c r="D149" s="12" t="s">
        <v>17</v>
      </c>
      <c r="E149" s="13" t="s">
        <v>73</v>
      </c>
      <c r="F149" s="14">
        <v>51.747</v>
      </c>
      <c r="G149" s="14">
        <v>0.46899999999999997</v>
      </c>
      <c r="H149" s="14">
        <v>2.8319999999999999</v>
      </c>
      <c r="I149" s="14">
        <v>5.5270000000000001</v>
      </c>
      <c r="J149" s="14">
        <v>16.329000000000001</v>
      </c>
      <c r="K149" s="14">
        <v>0.17100000000000001</v>
      </c>
      <c r="L149" s="14">
        <v>21.068999999999999</v>
      </c>
      <c r="M149" s="14">
        <v>0.42399999999999999</v>
      </c>
      <c r="N149" s="14">
        <v>0</v>
      </c>
      <c r="O149" s="14">
        <v>0.83499999999999996</v>
      </c>
      <c r="P149" s="14" t="s">
        <v>103</v>
      </c>
      <c r="Q149" s="14">
        <v>6.6000000000000003E-2</v>
      </c>
      <c r="R149" s="14">
        <f t="shared" si="27"/>
        <v>99.469000000000008</v>
      </c>
      <c r="S149" s="14">
        <v>1.697506881011791</v>
      </c>
      <c r="T149" s="14">
        <v>3.9995694552815229</v>
      </c>
      <c r="U149" s="16">
        <f t="shared" si="28"/>
        <v>84.042146921873126</v>
      </c>
      <c r="V149" s="14"/>
      <c r="W149" s="14">
        <v>1.904950539145162</v>
      </c>
      <c r="X149" s="14">
        <v>9.5049460854838008E-2</v>
      </c>
      <c r="Y149" s="14">
        <v>1.2988874762570714E-2</v>
      </c>
      <c r="Z149" s="14">
        <v>2.7821003268177963E-2</v>
      </c>
      <c r="AA149" s="14">
        <v>2.4302997719361469E-2</v>
      </c>
      <c r="AB149" s="14">
        <v>4.7024921788327463E-2</v>
      </c>
      <c r="AC149" s="14">
        <v>0.12313452907690947</v>
      </c>
      <c r="AD149" s="14">
        <v>0.89612101405904698</v>
      </c>
      <c r="AE149" s="14">
        <v>0.83102786545982632</v>
      </c>
      <c r="AF149" s="14">
        <v>5.3318763660957667E-3</v>
      </c>
      <c r="AG149" s="14">
        <v>3.0262948639629392E-2</v>
      </c>
      <c r="AH149" s="14">
        <v>0</v>
      </c>
      <c r="AI149" s="15"/>
      <c r="AJ149" s="16">
        <v>41.269677600932994</v>
      </c>
      <c r="AK149" s="16">
        <v>49.355622502597257</v>
      </c>
      <c r="AL149" s="16">
        <v>9.3746998964697568</v>
      </c>
      <c r="AM149">
        <f t="shared" si="21"/>
        <v>0.12080829965178301</v>
      </c>
      <c r="AN149" s="21">
        <f t="shared" si="22"/>
        <v>9.5049460854838008E-2</v>
      </c>
      <c r="AO149" s="21">
        <f t="shared" si="23"/>
        <v>4.7024921788327463E-2</v>
      </c>
      <c r="AP149" s="21">
        <f t="shared" si="24"/>
        <v>0.83102786545982632</v>
      </c>
      <c r="AQ149" s="21">
        <f t="shared" si="25"/>
        <v>3.0262948639629392E-2</v>
      </c>
    </row>
    <row r="150" spans="1:43">
      <c r="A150" s="12" t="s">
        <v>19</v>
      </c>
      <c r="B150" s="12" t="s">
        <v>34</v>
      </c>
      <c r="C150" s="12" t="s">
        <v>50</v>
      </c>
      <c r="D150" s="12" t="s">
        <v>17</v>
      </c>
      <c r="E150" s="13" t="s">
        <v>73</v>
      </c>
      <c r="F150" s="14">
        <v>51.701999999999998</v>
      </c>
      <c r="G150" s="14">
        <v>0.77400000000000002</v>
      </c>
      <c r="H150" s="14">
        <v>2.7269999999999999</v>
      </c>
      <c r="I150" s="14">
        <v>5.28</v>
      </c>
      <c r="J150" s="14">
        <v>16.277000000000001</v>
      </c>
      <c r="K150" s="14">
        <v>0.16800000000000001</v>
      </c>
      <c r="L150" s="14">
        <v>21.552</v>
      </c>
      <c r="M150" s="14">
        <v>0.438</v>
      </c>
      <c r="N150" s="14">
        <v>2E-3</v>
      </c>
      <c r="O150" s="14">
        <v>0.76</v>
      </c>
      <c r="P150" s="14" t="s">
        <v>103</v>
      </c>
      <c r="Q150" s="14">
        <v>5.3999999999999999E-2</v>
      </c>
      <c r="R150" s="14">
        <f t="shared" si="27"/>
        <v>99.733999999999995</v>
      </c>
      <c r="S150" s="14">
        <v>1.8265761237809683</v>
      </c>
      <c r="T150" s="14">
        <v>3.6364318973166205</v>
      </c>
      <c r="U150" s="16">
        <f t="shared" si="28"/>
        <v>84.604299874303138</v>
      </c>
      <c r="V150" s="14"/>
      <c r="W150" s="14">
        <v>1.8988982140996593</v>
      </c>
      <c r="X150" s="14">
        <v>0.10110178590034069</v>
      </c>
      <c r="Y150" s="14">
        <v>2.1386290562096802E-2</v>
      </c>
      <c r="Z150" s="14">
        <v>1.6939845572836135E-2</v>
      </c>
      <c r="AA150" s="14">
        <v>2.206900629676101E-2</v>
      </c>
      <c r="AB150" s="14">
        <v>5.0483578329692712E-2</v>
      </c>
      <c r="AC150" s="14">
        <v>0.11169606798103088</v>
      </c>
      <c r="AD150" s="14">
        <v>0.89120425583632379</v>
      </c>
      <c r="AE150" s="14">
        <v>0.84811561135329516</v>
      </c>
      <c r="AF150" s="14">
        <v>5.2262364859235501E-3</v>
      </c>
      <c r="AG150" s="14">
        <v>3.1189995374478995E-2</v>
      </c>
      <c r="AH150" s="14">
        <v>9.370933994982535E-5</v>
      </c>
      <c r="AI150" s="15"/>
      <c r="AJ150" s="16">
        <v>43.800359285387451</v>
      </c>
      <c r="AK150" s="16">
        <v>47.231174802127562</v>
      </c>
      <c r="AL150" s="16">
        <v>8.9684659124849855</v>
      </c>
      <c r="AM150">
        <f t="shared" si="21"/>
        <v>0.11137305007129766</v>
      </c>
      <c r="AN150" s="21">
        <f t="shared" si="22"/>
        <v>0.10110178590034069</v>
      </c>
      <c r="AO150" s="21">
        <f t="shared" si="23"/>
        <v>5.0483578329692712E-2</v>
      </c>
      <c r="AP150" s="21">
        <f t="shared" si="24"/>
        <v>0.84811561135329516</v>
      </c>
      <c r="AQ150" s="21">
        <f t="shared" si="25"/>
        <v>3.1189995374478995E-2</v>
      </c>
    </row>
    <row r="151" spans="1:43">
      <c r="A151" s="12" t="s">
        <v>19</v>
      </c>
      <c r="B151" s="12" t="s">
        <v>34</v>
      </c>
      <c r="C151" s="12" t="s">
        <v>50</v>
      </c>
      <c r="D151" s="12" t="s">
        <v>17</v>
      </c>
      <c r="E151" s="13" t="s">
        <v>73</v>
      </c>
      <c r="F151" s="14">
        <v>52.41</v>
      </c>
      <c r="G151" s="14">
        <v>0.60499999999999998</v>
      </c>
      <c r="H151" s="14">
        <v>2.3439999999999999</v>
      </c>
      <c r="I151" s="14">
        <v>5.1130000000000004</v>
      </c>
      <c r="J151" s="14">
        <v>16.681000000000001</v>
      </c>
      <c r="K151" s="14">
        <v>0.159</v>
      </c>
      <c r="L151" s="14">
        <v>21.46</v>
      </c>
      <c r="M151" s="14">
        <v>0.38800000000000001</v>
      </c>
      <c r="N151" s="14">
        <v>0</v>
      </c>
      <c r="O151" s="14">
        <v>0.63900000000000001</v>
      </c>
      <c r="P151" s="14" t="s">
        <v>103</v>
      </c>
      <c r="Q151" s="14">
        <v>5.2999999999999999E-2</v>
      </c>
      <c r="R151" s="14">
        <f t="shared" si="27"/>
        <v>99.85199999999999</v>
      </c>
      <c r="S151" s="14">
        <v>1.2666594462062546</v>
      </c>
      <c r="T151" s="14">
        <v>3.9732494932224167</v>
      </c>
      <c r="U151" s="16">
        <f t="shared" si="28"/>
        <v>85.327901791655393</v>
      </c>
      <c r="V151" s="14"/>
      <c r="W151" s="14">
        <v>1.9197488497122615</v>
      </c>
      <c r="X151" s="14">
        <v>8.0251150287738549E-2</v>
      </c>
      <c r="Y151" s="14">
        <v>1.6671926638789678E-2</v>
      </c>
      <c r="Z151" s="14">
        <v>2.0940245486609846E-2</v>
      </c>
      <c r="AA151" s="14">
        <v>1.8505718775982082E-2</v>
      </c>
      <c r="AB151" s="14">
        <v>3.4914685468292614E-2</v>
      </c>
      <c r="AC151" s="14">
        <v>0.12171502054000408</v>
      </c>
      <c r="AD151" s="14">
        <v>0.91087940809051937</v>
      </c>
      <c r="AE151" s="14">
        <v>0.84223466103816347</v>
      </c>
      <c r="AF151" s="14">
        <v>4.933019290534941E-3</v>
      </c>
      <c r="AG151" s="14">
        <v>2.7555534469868879E-2</v>
      </c>
      <c r="AH151" s="14">
        <v>0</v>
      </c>
      <c r="AI151" s="15"/>
      <c r="AJ151" s="16">
        <v>44.602462705449561</v>
      </c>
      <c r="AK151" s="16">
        <v>46.868497704517722</v>
      </c>
      <c r="AL151" s="16">
        <v>8.5290395900327098</v>
      </c>
      <c r="AM151">
        <f t="shared" si="21"/>
        <v>0.11787301690309177</v>
      </c>
      <c r="AN151" s="21">
        <f t="shared" si="22"/>
        <v>8.0251150287738549E-2</v>
      </c>
      <c r="AO151" s="21">
        <f t="shared" si="23"/>
        <v>3.4914685468292614E-2</v>
      </c>
      <c r="AP151" s="21">
        <f t="shared" si="24"/>
        <v>0.84223466103816347</v>
      </c>
      <c r="AQ151" s="21">
        <f t="shared" si="25"/>
        <v>2.7555534469868879E-2</v>
      </c>
    </row>
    <row r="152" spans="1:43">
      <c r="A152" s="12" t="s">
        <v>19</v>
      </c>
      <c r="B152" s="12" t="s">
        <v>34</v>
      </c>
      <c r="C152" s="12" t="s">
        <v>50</v>
      </c>
      <c r="D152" s="12" t="s">
        <v>17</v>
      </c>
      <c r="E152" s="13" t="s">
        <v>73</v>
      </c>
      <c r="F152" s="14">
        <v>52.604999999999997</v>
      </c>
      <c r="G152" s="14">
        <v>0.214</v>
      </c>
      <c r="H152" s="14">
        <v>1.903</v>
      </c>
      <c r="I152" s="14">
        <v>5.226</v>
      </c>
      <c r="J152" s="14">
        <v>16.696000000000002</v>
      </c>
      <c r="K152" s="14">
        <v>0.14899999999999999</v>
      </c>
      <c r="L152" s="14">
        <v>21.849</v>
      </c>
      <c r="M152" s="14">
        <v>0.32100000000000001</v>
      </c>
      <c r="N152" s="14">
        <v>0</v>
      </c>
      <c r="O152" s="14">
        <v>0.43099999999999999</v>
      </c>
      <c r="P152" s="14" t="s">
        <v>103</v>
      </c>
      <c r="Q152" s="14">
        <v>1.7000000000000001E-2</v>
      </c>
      <c r="R152" s="14">
        <f t="shared" si="27"/>
        <v>99.410999999999987</v>
      </c>
      <c r="S152" s="14">
        <v>1.7190283829294088</v>
      </c>
      <c r="T152" s="14">
        <v>3.6792042322212222</v>
      </c>
      <c r="U152" s="16">
        <f t="shared" si="28"/>
        <v>85.06353444292229</v>
      </c>
      <c r="V152" s="14"/>
      <c r="W152" s="14">
        <v>1.9341500827246476</v>
      </c>
      <c r="X152" s="14">
        <v>6.5849917275352388E-2</v>
      </c>
      <c r="Y152" s="14">
        <v>5.9193916930016721E-3</v>
      </c>
      <c r="Z152" s="14">
        <v>1.6612802905132673E-2</v>
      </c>
      <c r="AA152" s="14">
        <v>1.2528966830424511E-2</v>
      </c>
      <c r="AB152" s="14">
        <v>4.7562448574891135E-2</v>
      </c>
      <c r="AC152" s="14">
        <v>0.11313191161806374</v>
      </c>
      <c r="AD152" s="14">
        <v>0.91513281225888288</v>
      </c>
      <c r="AE152" s="14">
        <v>0.86073179660780352</v>
      </c>
      <c r="AF152" s="14">
        <v>4.6401802072110494E-3</v>
      </c>
      <c r="AG152" s="14">
        <v>2.2883109314628464E-2</v>
      </c>
      <c r="AH152" s="14">
        <v>0</v>
      </c>
      <c r="AI152" s="15"/>
      <c r="AJ152" s="16">
        <v>44.101971793454481</v>
      </c>
      <c r="AK152" s="16">
        <v>47.696419799833357</v>
      </c>
      <c r="AL152" s="16">
        <v>8.2016084067121611</v>
      </c>
      <c r="AM152">
        <f t="shared" si="21"/>
        <v>0.11002216549014117</v>
      </c>
      <c r="AN152" s="21">
        <f t="shared" si="22"/>
        <v>6.5849917275352388E-2</v>
      </c>
      <c r="AO152" s="21">
        <f t="shared" si="23"/>
        <v>4.7562448574891135E-2</v>
      </c>
      <c r="AP152" s="21">
        <f t="shared" si="24"/>
        <v>0.86073179660780352</v>
      </c>
      <c r="AQ152" s="21">
        <f t="shared" si="25"/>
        <v>2.2883109314628464E-2</v>
      </c>
    </row>
    <row r="153" spans="1:43">
      <c r="A153" s="12" t="s">
        <v>19</v>
      </c>
      <c r="B153" s="12" t="s">
        <v>34</v>
      </c>
      <c r="C153" s="12" t="s">
        <v>50</v>
      </c>
      <c r="D153" s="12" t="s">
        <v>17</v>
      </c>
      <c r="E153" s="13" t="s">
        <v>73</v>
      </c>
      <c r="F153" s="14">
        <v>53.359000000000002</v>
      </c>
      <c r="G153" s="14">
        <v>0.214</v>
      </c>
      <c r="H153" s="14">
        <v>1.7629999999999999</v>
      </c>
      <c r="I153" s="14">
        <v>5.3609999999999998</v>
      </c>
      <c r="J153" s="14">
        <v>16.856999999999999</v>
      </c>
      <c r="K153" s="14">
        <v>0.13600000000000001</v>
      </c>
      <c r="L153" s="14">
        <v>21.584</v>
      </c>
      <c r="M153" s="14">
        <v>0.30099999999999999</v>
      </c>
      <c r="N153" s="14">
        <v>1E-3</v>
      </c>
      <c r="O153" s="14">
        <v>0.22800000000000001</v>
      </c>
      <c r="P153" s="14" t="s">
        <v>103</v>
      </c>
      <c r="Q153" s="14">
        <v>2.7E-2</v>
      </c>
      <c r="R153" s="14">
        <f t="shared" si="27"/>
        <v>99.831000000000003</v>
      </c>
      <c r="S153" s="14">
        <v>0.70188788798835688</v>
      </c>
      <c r="T153" s="14">
        <v>4.7294355503511438</v>
      </c>
      <c r="U153" s="16">
        <f t="shared" si="28"/>
        <v>84.860292245900041</v>
      </c>
      <c r="V153" s="14"/>
      <c r="W153" s="14">
        <v>1.9538091642082123</v>
      </c>
      <c r="X153" s="14">
        <v>4.6190835791787732E-2</v>
      </c>
      <c r="Y153" s="14">
        <v>5.8950622217443828E-3</v>
      </c>
      <c r="Z153" s="14">
        <v>2.9891264909420609E-2</v>
      </c>
      <c r="AA153" s="14">
        <v>6.6006111852306296E-3</v>
      </c>
      <c r="AB153" s="14">
        <v>1.9340167006810721E-2</v>
      </c>
      <c r="AC153" s="14">
        <v>0.14482777401830374</v>
      </c>
      <c r="AD153" s="14">
        <v>0.92015987825451906</v>
      </c>
      <c r="AE153" s="14">
        <v>0.84679742563463001</v>
      </c>
      <c r="AF153" s="14">
        <v>4.2179245021038035E-3</v>
      </c>
      <c r="AG153" s="14">
        <v>2.1369177827842624E-2</v>
      </c>
      <c r="AH153" s="14">
        <v>4.6712488177305433E-5</v>
      </c>
      <c r="AI153" s="15"/>
      <c r="AJ153" s="16"/>
      <c r="AK153" s="16"/>
      <c r="AL153" s="16"/>
      <c r="AM153">
        <f t="shared" si="21"/>
        <v>0.13599009688912575</v>
      </c>
      <c r="AN153" s="21">
        <f t="shared" si="22"/>
        <v>4.6190835791787732E-2</v>
      </c>
      <c r="AO153" s="21">
        <f t="shared" si="23"/>
        <v>1.9340167006810721E-2</v>
      </c>
      <c r="AP153" s="21">
        <f t="shared" si="24"/>
        <v>0.84679742563463001</v>
      </c>
      <c r="AQ153" s="21">
        <f t="shared" si="25"/>
        <v>2.1369177827842624E-2</v>
      </c>
    </row>
    <row r="154" spans="1:43">
      <c r="A154" s="12" t="s">
        <v>19</v>
      </c>
      <c r="B154" s="12" t="s">
        <v>34</v>
      </c>
      <c r="C154" s="12" t="s">
        <v>50</v>
      </c>
      <c r="D154" s="12" t="s">
        <v>17</v>
      </c>
      <c r="E154" s="13" t="s">
        <v>73</v>
      </c>
      <c r="F154" s="14">
        <v>53.16</v>
      </c>
      <c r="G154" s="14">
        <v>0.187</v>
      </c>
      <c r="H154" s="14">
        <v>1.6</v>
      </c>
      <c r="I154" s="14">
        <v>5.4589999999999996</v>
      </c>
      <c r="J154" s="14">
        <v>16.949000000000002</v>
      </c>
      <c r="K154" s="14">
        <v>0.152</v>
      </c>
      <c r="L154" s="14">
        <v>21.59</v>
      </c>
      <c r="M154" s="14">
        <v>0.29699999999999999</v>
      </c>
      <c r="N154" s="14">
        <v>0</v>
      </c>
      <c r="O154" s="14">
        <v>0.187</v>
      </c>
      <c r="P154" s="14" t="s">
        <v>103</v>
      </c>
      <c r="Q154" s="14">
        <v>1.4E-2</v>
      </c>
      <c r="R154" s="14">
        <f t="shared" si="27"/>
        <v>99.594999999999985</v>
      </c>
      <c r="S154" s="14">
        <v>1.269917441227403</v>
      </c>
      <c r="T154" s="14">
        <v>4.3163179227142141</v>
      </c>
      <c r="U154" s="16">
        <f t="shared" si="28"/>
        <v>84.696763854744177</v>
      </c>
      <c r="V154" s="14"/>
      <c r="W154" s="14">
        <v>1.9505119431473625</v>
      </c>
      <c r="X154" s="14">
        <v>4.9488056852637463E-2</v>
      </c>
      <c r="Y154" s="14">
        <v>5.1618503290389792E-3</v>
      </c>
      <c r="Z154" s="14">
        <v>1.9701308488399488E-2</v>
      </c>
      <c r="AA154" s="14">
        <v>5.4247545372465792E-3</v>
      </c>
      <c r="AB154" s="14">
        <v>3.5063651479667342E-2</v>
      </c>
      <c r="AC154" s="14">
        <v>0.13244792259014426</v>
      </c>
      <c r="AD154" s="14">
        <v>0.92707798221654658</v>
      </c>
      <c r="AE154" s="14">
        <v>0.84876882605985937</v>
      </c>
      <c r="AF154" s="14">
        <v>4.7238126264277733E-3</v>
      </c>
      <c r="AG154" s="14">
        <v>2.1128416432765813E-2</v>
      </c>
      <c r="AH154" s="14">
        <v>0</v>
      </c>
      <c r="AI154" s="15"/>
      <c r="AJ154" s="16"/>
      <c r="AK154" s="16"/>
      <c r="AL154" s="16"/>
      <c r="AM154">
        <f t="shared" si="21"/>
        <v>0.12500678085290348</v>
      </c>
      <c r="AN154" s="21">
        <f t="shared" si="22"/>
        <v>4.9488056852637463E-2</v>
      </c>
      <c r="AO154" s="21">
        <f t="shared" si="23"/>
        <v>3.5063651479667342E-2</v>
      </c>
      <c r="AP154" s="21">
        <f t="shared" si="24"/>
        <v>0.84876882605985937</v>
      </c>
      <c r="AQ154" s="21">
        <f t="shared" si="25"/>
        <v>2.1128416432765813E-2</v>
      </c>
    </row>
    <row r="155" spans="1:43">
      <c r="A155" s="12" t="s">
        <v>19</v>
      </c>
      <c r="B155" s="12" t="s">
        <v>34</v>
      </c>
      <c r="C155" s="12" t="s">
        <v>50</v>
      </c>
      <c r="D155" s="12" t="s">
        <v>17</v>
      </c>
      <c r="E155" s="13" t="s">
        <v>73</v>
      </c>
      <c r="F155" s="14">
        <v>52.74</v>
      </c>
      <c r="G155" s="14">
        <v>0.23100000000000001</v>
      </c>
      <c r="H155" s="14">
        <v>2.0830000000000002</v>
      </c>
      <c r="I155" s="14">
        <v>5.5359999999999996</v>
      </c>
      <c r="J155" s="14">
        <v>16.815000000000001</v>
      </c>
      <c r="K155" s="14">
        <v>0.153</v>
      </c>
      <c r="L155" s="14">
        <v>21.271000000000001</v>
      </c>
      <c r="M155" s="14">
        <v>0.32600000000000001</v>
      </c>
      <c r="N155" s="14">
        <v>0</v>
      </c>
      <c r="O155" s="14">
        <v>0.47399999999999998</v>
      </c>
      <c r="P155" s="14" t="s">
        <v>103</v>
      </c>
      <c r="Q155" s="14">
        <v>2.8000000000000001E-2</v>
      </c>
      <c r="R155" s="14">
        <f t="shared" si="27"/>
        <v>99.657000000000011</v>
      </c>
      <c r="S155" s="14">
        <v>1.3194637077892517</v>
      </c>
      <c r="T155" s="14">
        <v>4.3487357877197308</v>
      </c>
      <c r="U155" s="16">
        <f t="shared" si="28"/>
        <v>84.410168371386803</v>
      </c>
      <c r="V155" s="14"/>
      <c r="W155" s="14">
        <v>1.9350368485772615</v>
      </c>
      <c r="X155" s="14">
        <v>6.4963151422738452E-2</v>
      </c>
      <c r="Y155" s="14">
        <v>6.3761900563413781E-3</v>
      </c>
      <c r="Z155" s="14">
        <v>2.5109740533083014E-2</v>
      </c>
      <c r="AA155" s="14">
        <v>1.3749987375941644E-2</v>
      </c>
      <c r="AB155" s="14">
        <v>3.6430453281624531E-2</v>
      </c>
      <c r="AC155" s="14">
        <v>0.13343821392912819</v>
      </c>
      <c r="AD155" s="14">
        <v>0.91971767205101751</v>
      </c>
      <c r="AE155" s="14">
        <v>0.83619999007424806</v>
      </c>
      <c r="AF155" s="14">
        <v>4.7547312895437344E-3</v>
      </c>
      <c r="AG155" s="14">
        <v>2.3190684705008686E-2</v>
      </c>
      <c r="AH155" s="14">
        <v>0</v>
      </c>
      <c r="AI155" s="15"/>
      <c r="AJ155" s="16"/>
      <c r="AK155" s="16"/>
      <c r="AL155" s="16"/>
      <c r="AM155">
        <f t="shared" si="21"/>
        <v>0.12670319342605257</v>
      </c>
      <c r="AN155" s="21">
        <f t="shared" si="22"/>
        <v>6.4963151422738452E-2</v>
      </c>
      <c r="AO155" s="21">
        <f t="shared" si="23"/>
        <v>3.6430453281624531E-2</v>
      </c>
      <c r="AP155" s="21">
        <f t="shared" si="24"/>
        <v>0.83619999007424806</v>
      </c>
      <c r="AQ155" s="21">
        <f t="shared" si="25"/>
        <v>2.3190684705008686E-2</v>
      </c>
    </row>
    <row r="156" spans="1:43">
      <c r="A156" s="12" t="s">
        <v>19</v>
      </c>
      <c r="B156" s="12" t="s">
        <v>34</v>
      </c>
      <c r="C156" s="12" t="s">
        <v>50</v>
      </c>
      <c r="D156" s="12" t="s">
        <v>17</v>
      </c>
      <c r="E156" s="13" t="s">
        <v>73</v>
      </c>
      <c r="F156" s="14">
        <v>52.847999999999999</v>
      </c>
      <c r="G156" s="14">
        <v>0.182</v>
      </c>
      <c r="H156" s="14">
        <v>1.5489999999999999</v>
      </c>
      <c r="I156" s="14">
        <v>5.3819999999999997</v>
      </c>
      <c r="J156" s="14">
        <v>17.064</v>
      </c>
      <c r="K156" s="14">
        <v>0.14399999999999999</v>
      </c>
      <c r="L156" s="14">
        <v>21.866</v>
      </c>
      <c r="M156" s="14">
        <v>0.29299999999999998</v>
      </c>
      <c r="N156" s="14">
        <v>2E-3</v>
      </c>
      <c r="O156" s="14">
        <v>0.16800000000000001</v>
      </c>
      <c r="P156" s="14" t="s">
        <v>103</v>
      </c>
      <c r="Q156" s="14">
        <v>0.02</v>
      </c>
      <c r="R156" s="14">
        <f t="shared" si="27"/>
        <v>99.518000000000015</v>
      </c>
      <c r="S156" s="14">
        <v>2.2062600365824578</v>
      </c>
      <c r="T156" s="14">
        <v>3.3967892140153602</v>
      </c>
      <c r="U156" s="16">
        <f t="shared" si="28"/>
        <v>84.966560989374301</v>
      </c>
      <c r="V156" s="14"/>
      <c r="W156" s="14">
        <v>1.9389517980106941</v>
      </c>
      <c r="X156" s="14">
        <v>6.1048201989305939E-2</v>
      </c>
      <c r="Y156" s="14">
        <v>5.0235416113160328E-3</v>
      </c>
      <c r="Z156" s="14">
        <v>5.9318679696575283E-3</v>
      </c>
      <c r="AA156" s="14">
        <v>4.873293652810186E-3</v>
      </c>
      <c r="AB156" s="14">
        <v>6.0913445590354082E-2</v>
      </c>
      <c r="AC156" s="14">
        <v>0.10422577613953542</v>
      </c>
      <c r="AD156" s="14">
        <v>0.93331413743792924</v>
      </c>
      <c r="AE156" s="14">
        <v>0.85956938000309269</v>
      </c>
      <c r="AF156" s="14">
        <v>4.4749313954441424E-3</v>
      </c>
      <c r="AG156" s="14">
        <v>2.0842649912055363E-2</v>
      </c>
      <c r="AH156" s="14">
        <v>9.3611023267604283E-5</v>
      </c>
      <c r="AI156" s="15"/>
      <c r="AJ156" s="16"/>
      <c r="AK156" s="16"/>
      <c r="AL156" s="16"/>
      <c r="AM156">
        <f t="shared" si="21"/>
        <v>0.10045471482649977</v>
      </c>
      <c r="AN156" s="21">
        <f t="shared" si="22"/>
        <v>6.1048201989305939E-2</v>
      </c>
      <c r="AO156" s="21">
        <f t="shared" si="23"/>
        <v>6.0913445590354082E-2</v>
      </c>
      <c r="AP156" s="21">
        <f t="shared" si="24"/>
        <v>0.85956938000309269</v>
      </c>
      <c r="AQ156" s="21">
        <f t="shared" si="25"/>
        <v>2.0842649912055363E-2</v>
      </c>
    </row>
    <row r="157" spans="1:43">
      <c r="A157" s="12" t="s">
        <v>19</v>
      </c>
      <c r="B157" s="12" t="s">
        <v>34</v>
      </c>
      <c r="C157" s="12" t="s">
        <v>50</v>
      </c>
      <c r="D157" s="12" t="s">
        <v>17</v>
      </c>
      <c r="E157" s="13" t="s">
        <v>73</v>
      </c>
      <c r="F157" s="14">
        <v>52.113999999999997</v>
      </c>
      <c r="G157" s="14">
        <v>0.34699999999999998</v>
      </c>
      <c r="H157" s="14">
        <v>2.843</v>
      </c>
      <c r="I157" s="14">
        <v>5.8079999999999998</v>
      </c>
      <c r="J157" s="14">
        <v>17.154</v>
      </c>
      <c r="K157" s="14">
        <v>0.16400000000000001</v>
      </c>
      <c r="L157" s="14">
        <v>19.957000000000001</v>
      </c>
      <c r="M157" s="14">
        <v>0.40400000000000003</v>
      </c>
      <c r="N157" s="14">
        <v>0</v>
      </c>
      <c r="O157" s="14">
        <v>0.93100000000000005</v>
      </c>
      <c r="P157" s="14" t="s">
        <v>103</v>
      </c>
      <c r="Q157" s="14">
        <v>6.2E-2</v>
      </c>
      <c r="R157" s="14">
        <f t="shared" si="27"/>
        <v>99.783999999999992</v>
      </c>
      <c r="S157" s="14">
        <v>1.5840113913160636</v>
      </c>
      <c r="T157" s="14">
        <v>4.3826936231350908</v>
      </c>
      <c r="U157" s="16">
        <f t="shared" si="28"/>
        <v>84.038091051638119</v>
      </c>
      <c r="V157" s="14"/>
      <c r="W157" s="14">
        <v>1.9080652878350921</v>
      </c>
      <c r="X157" s="14">
        <v>9.1934712164907895E-2</v>
      </c>
      <c r="Y157" s="14">
        <v>9.5580314796942269E-3</v>
      </c>
      <c r="Z157" s="14">
        <v>3.0744620388526891E-2</v>
      </c>
      <c r="AA157" s="14">
        <v>2.6950284037465473E-2</v>
      </c>
      <c r="AB157" s="14">
        <v>4.3643054053511321E-2</v>
      </c>
      <c r="AC157" s="14">
        <v>0.1341986100666924</v>
      </c>
      <c r="AD157" s="14">
        <v>0.93629514933654756</v>
      </c>
      <c r="AE157" s="14">
        <v>0.78290166333943678</v>
      </c>
      <c r="AF157" s="14">
        <v>5.0859033559204738E-3</v>
      </c>
      <c r="AG157" s="14">
        <v>2.8679200777270725E-2</v>
      </c>
      <c r="AH157" s="14">
        <v>0</v>
      </c>
      <c r="AI157" s="15"/>
      <c r="AJ157" s="16"/>
      <c r="AK157" s="16"/>
      <c r="AL157" s="16"/>
      <c r="AM157">
        <f t="shared" si="21"/>
        <v>0.12536141279469307</v>
      </c>
      <c r="AN157" s="21">
        <f t="shared" si="22"/>
        <v>9.1934712164907895E-2</v>
      </c>
      <c r="AO157" s="21">
        <f t="shared" si="23"/>
        <v>4.3643054053511321E-2</v>
      </c>
      <c r="AP157" s="21">
        <f t="shared" si="24"/>
        <v>0.78290166333943678</v>
      </c>
      <c r="AQ157" s="21">
        <f t="shared" si="25"/>
        <v>2.8679200777270725E-2</v>
      </c>
    </row>
    <row r="158" spans="1:43">
      <c r="A158" s="12" t="s">
        <v>45</v>
      </c>
      <c r="B158" s="12" t="s">
        <v>34</v>
      </c>
      <c r="C158" s="12" t="s">
        <v>49</v>
      </c>
      <c r="D158" s="12" t="s">
        <v>20</v>
      </c>
      <c r="E158" s="13" t="s">
        <v>73</v>
      </c>
      <c r="F158" s="14">
        <v>52.753</v>
      </c>
      <c r="G158" s="14">
        <v>0.314</v>
      </c>
      <c r="H158" s="14">
        <v>1.8540000000000001</v>
      </c>
      <c r="I158" s="14">
        <f t="shared" ref="I158:I199" si="37">T158+S158*0.69943/0.77731</f>
        <v>4.7740002853944716</v>
      </c>
      <c r="J158" s="14">
        <v>16.57</v>
      </c>
      <c r="K158" s="14">
        <v>0.13600000000000001</v>
      </c>
      <c r="L158" s="14">
        <v>21.978000000000002</v>
      </c>
      <c r="M158" s="14">
        <v>0.52100000000000002</v>
      </c>
      <c r="N158" s="14" t="s">
        <v>103</v>
      </c>
      <c r="O158" s="14">
        <v>0.79400000000000004</v>
      </c>
      <c r="P158" s="14" t="s">
        <v>103</v>
      </c>
      <c r="Q158" s="14">
        <v>1.7999999999999999E-2</v>
      </c>
      <c r="R158" s="14">
        <f t="shared" si="27"/>
        <v>99.712000285394481</v>
      </c>
      <c r="S158" s="14">
        <v>1.8728457526841615</v>
      </c>
      <c r="T158" s="14">
        <v>3.0887981076277073</v>
      </c>
      <c r="U158" s="16">
        <f t="shared" si="28"/>
        <v>86.086333433280686</v>
      </c>
      <c r="V158" s="14"/>
      <c r="W158" s="14">
        <v>1.9324494611190481</v>
      </c>
      <c r="X158" s="14">
        <v>6.755053888095186E-2</v>
      </c>
      <c r="Y158" s="14">
        <v>8.6534799139585689E-3</v>
      </c>
      <c r="Z158" s="14">
        <v>1.249302826270289E-2</v>
      </c>
      <c r="AA158" s="14">
        <v>2.2996213300611759E-2</v>
      </c>
      <c r="AB158" s="14">
        <v>5.1627489151412437E-2</v>
      </c>
      <c r="AC158" s="14">
        <v>9.4627766271949812E-2</v>
      </c>
      <c r="AD158" s="14">
        <v>0.90488218120135122</v>
      </c>
      <c r="AE158" s="14">
        <v>0.86262549098452834</v>
      </c>
      <c r="AF158" s="14">
        <v>4.2197364155503935E-3</v>
      </c>
      <c r="AG158" s="14">
        <v>3.7003735048706875E-2</v>
      </c>
      <c r="AH158" s="14">
        <v>4.673255467811879E-5</v>
      </c>
      <c r="AI158" s="15"/>
      <c r="AJ158" s="16">
        <v>45.074835474117933</v>
      </c>
      <c r="AK158" s="16">
        <v>47.282877526098304</v>
      </c>
      <c r="AL158" s="16">
        <v>7.6422869997837637</v>
      </c>
      <c r="AM158">
        <f t="shared" si="21"/>
        <v>9.4674161584047178E-2</v>
      </c>
      <c r="AN158" s="21">
        <f t="shared" si="22"/>
        <v>6.755053888095186E-2</v>
      </c>
      <c r="AO158" s="21">
        <f t="shared" si="23"/>
        <v>5.1627489151412437E-2</v>
      </c>
      <c r="AP158" s="21">
        <f t="shared" si="24"/>
        <v>0.86262549098452834</v>
      </c>
      <c r="AQ158" s="21">
        <f t="shared" si="25"/>
        <v>3.7003735048706875E-2</v>
      </c>
    </row>
    <row r="159" spans="1:43">
      <c r="A159" s="12" t="s">
        <v>45</v>
      </c>
      <c r="B159" s="12" t="s">
        <v>34</v>
      </c>
      <c r="C159" s="12" t="s">
        <v>49</v>
      </c>
      <c r="D159" s="12" t="s">
        <v>20</v>
      </c>
      <c r="E159" s="13" t="s">
        <v>73</v>
      </c>
      <c r="F159" s="14">
        <v>53.173000000000002</v>
      </c>
      <c r="G159" s="14">
        <v>0.41099999999999998</v>
      </c>
      <c r="H159" s="14">
        <v>1.956</v>
      </c>
      <c r="I159" s="14">
        <f t="shared" si="37"/>
        <v>4.7420001001763152</v>
      </c>
      <c r="J159" s="14">
        <v>16.791</v>
      </c>
      <c r="K159" s="14">
        <v>0.13900000000000001</v>
      </c>
      <c r="L159" s="14">
        <v>21.443000000000001</v>
      </c>
      <c r="M159" s="14">
        <v>0.48199999999999998</v>
      </c>
      <c r="N159" s="14" t="s">
        <v>103</v>
      </c>
      <c r="O159" s="14">
        <v>0.63100000000000001</v>
      </c>
      <c r="P159" s="14" t="s">
        <v>103</v>
      </c>
      <c r="Q159" s="14">
        <v>2.1000000000000001E-2</v>
      </c>
      <c r="R159" s="14">
        <f t="shared" si="27"/>
        <v>99.78900010017631</v>
      </c>
      <c r="S159" s="14">
        <v>0.6573875986465626</v>
      </c>
      <c r="T159" s="14">
        <v>4.1504772738633058</v>
      </c>
      <c r="U159" s="16">
        <f t="shared" si="28"/>
        <v>86.323866539395894</v>
      </c>
      <c r="V159" s="14"/>
      <c r="W159" s="14">
        <v>1.945422011441617</v>
      </c>
      <c r="X159" s="14">
        <v>5.4577988558383028E-2</v>
      </c>
      <c r="Y159" s="14">
        <v>1.1312657615757041E-2</v>
      </c>
      <c r="Z159" s="14">
        <v>2.9764660001855986E-2</v>
      </c>
      <c r="AA159" s="14">
        <v>1.8252689436538037E-2</v>
      </c>
      <c r="AB159" s="14">
        <v>1.8099316732132276E-2</v>
      </c>
      <c r="AC159" s="14">
        <v>0.12699563254279658</v>
      </c>
      <c r="AD159" s="14">
        <v>0.91581503445928591</v>
      </c>
      <c r="AE159" s="14">
        <v>0.84058443416448136</v>
      </c>
      <c r="AF159" s="14">
        <v>4.3074762842354427E-3</v>
      </c>
      <c r="AG159" s="14">
        <v>3.4191374275853004E-2</v>
      </c>
      <c r="AH159" s="14">
        <v>0</v>
      </c>
      <c r="AI159" s="15"/>
      <c r="AJ159" s="16">
        <v>44.206516004048787</v>
      </c>
      <c r="AK159" s="16">
        <v>48.162909437900687</v>
      </c>
      <c r="AL159" s="16">
        <v>7.630574558050526</v>
      </c>
      <c r="AM159">
        <f t="shared" si="21"/>
        <v>0.12178206127090084</v>
      </c>
      <c r="AN159" s="21">
        <f t="shared" si="22"/>
        <v>5.4577988558383028E-2</v>
      </c>
      <c r="AO159" s="21">
        <f t="shared" si="23"/>
        <v>1.8099316732132276E-2</v>
      </c>
      <c r="AP159" s="21">
        <f t="shared" si="24"/>
        <v>0.84058443416448136</v>
      </c>
      <c r="AQ159" s="21">
        <f t="shared" si="25"/>
        <v>3.4191374275853004E-2</v>
      </c>
    </row>
    <row r="160" spans="1:43">
      <c r="A160" s="12" t="s">
        <v>45</v>
      </c>
      <c r="B160" s="12" t="s">
        <v>34</v>
      </c>
      <c r="C160" s="12" t="s">
        <v>49</v>
      </c>
      <c r="D160" s="12" t="s">
        <v>20</v>
      </c>
      <c r="E160" s="13" t="s">
        <v>73</v>
      </c>
      <c r="F160" s="14">
        <v>52.720999999999997</v>
      </c>
      <c r="G160" s="14">
        <v>0.32800000000000001</v>
      </c>
      <c r="H160" s="14">
        <v>1.92</v>
      </c>
      <c r="I160" s="14">
        <f t="shared" si="37"/>
        <v>4.7780002481271726</v>
      </c>
      <c r="J160" s="14">
        <v>16.564</v>
      </c>
      <c r="K160" s="14">
        <v>0.13200000000000001</v>
      </c>
      <c r="L160" s="14">
        <v>21.783999999999999</v>
      </c>
      <c r="M160" s="14">
        <v>0.52400000000000002</v>
      </c>
      <c r="N160" s="14" t="s">
        <v>103</v>
      </c>
      <c r="O160" s="14">
        <v>0.76900000000000002</v>
      </c>
      <c r="P160" s="14" t="s">
        <v>103</v>
      </c>
      <c r="Q160" s="14">
        <v>2.1000000000000001E-2</v>
      </c>
      <c r="R160" s="14">
        <f t="shared" si="27"/>
        <v>99.54100024812719</v>
      </c>
      <c r="S160" s="14">
        <v>1.6282863499397708</v>
      </c>
      <c r="T160" s="14">
        <v>3.3128546540419639</v>
      </c>
      <c r="U160" s="16">
        <f t="shared" si="28"/>
        <v>86.071957739157966</v>
      </c>
      <c r="V160" s="14"/>
      <c r="W160" s="14">
        <v>1.9344449705229878</v>
      </c>
      <c r="X160" s="14">
        <v>6.5555029477012194E-2</v>
      </c>
      <c r="Y160" s="14">
        <v>9.0541303754374438E-3</v>
      </c>
      <c r="Z160" s="14">
        <v>1.7473948456412605E-2</v>
      </c>
      <c r="AA160" s="14">
        <v>2.2308682567507489E-2</v>
      </c>
      <c r="AB160" s="14">
        <v>4.4959506353172231E-2</v>
      </c>
      <c r="AC160" s="14">
        <v>0.10165838514003779</v>
      </c>
      <c r="AD160" s="14">
        <v>0.90603819855400136</v>
      </c>
      <c r="AE160" s="14">
        <v>0.85641350100268199</v>
      </c>
      <c r="AF160" s="14">
        <v>4.1023442809043926E-3</v>
      </c>
      <c r="AG160" s="14">
        <v>3.7277852417862654E-2</v>
      </c>
      <c r="AH160" s="14">
        <v>9.361841341440263E-5</v>
      </c>
      <c r="AI160" s="15"/>
      <c r="AJ160" s="16">
        <v>44.860255750640135</v>
      </c>
      <c r="AK160" s="16">
        <v>47.459673696636976</v>
      </c>
      <c r="AL160" s="16">
        <v>7.6800705527228823</v>
      </c>
      <c r="AM160">
        <f t="shared" si="21"/>
        <v>0.10088193885442774</v>
      </c>
      <c r="AN160" s="21">
        <f t="shared" si="22"/>
        <v>6.5555029477012194E-2</v>
      </c>
      <c r="AO160" s="21">
        <f t="shared" si="23"/>
        <v>4.4959506353172231E-2</v>
      </c>
      <c r="AP160" s="21">
        <f t="shared" si="24"/>
        <v>0.85641350100268199</v>
      </c>
      <c r="AQ160" s="21">
        <f t="shared" si="25"/>
        <v>3.7277852417862654E-2</v>
      </c>
    </row>
    <row r="161" spans="1:43">
      <c r="A161" s="12" t="s">
        <v>45</v>
      </c>
      <c r="B161" s="12" t="s">
        <v>34</v>
      </c>
      <c r="C161" s="12" t="s">
        <v>49</v>
      </c>
      <c r="D161" s="12" t="s">
        <v>20</v>
      </c>
      <c r="E161" s="13" t="s">
        <v>73</v>
      </c>
      <c r="F161" s="14">
        <v>52.831000000000003</v>
      </c>
      <c r="G161" s="14">
        <v>0.30099999999999999</v>
      </c>
      <c r="H161" s="14">
        <v>2.0750000000000002</v>
      </c>
      <c r="I161" s="14">
        <f t="shared" si="37"/>
        <v>4.8230002107559358</v>
      </c>
      <c r="J161" s="14">
        <v>16.337</v>
      </c>
      <c r="K161" s="14">
        <v>0.14799999999999999</v>
      </c>
      <c r="L161" s="14">
        <v>21.849</v>
      </c>
      <c r="M161" s="14">
        <v>0.55100000000000005</v>
      </c>
      <c r="N161" s="14">
        <v>7.0000000000000001E-3</v>
      </c>
      <c r="O161" s="14">
        <v>0.84599999999999997</v>
      </c>
      <c r="P161" s="14" t="s">
        <v>103</v>
      </c>
      <c r="Q161" s="14">
        <v>1.4999999999999999E-2</v>
      </c>
      <c r="R161" s="14">
        <f t="shared" si="27"/>
        <v>99.783000210755958</v>
      </c>
      <c r="S161" s="14">
        <v>1.3830448632419432</v>
      </c>
      <c r="T161" s="14">
        <v>3.578524945163942</v>
      </c>
      <c r="U161" s="16">
        <f t="shared" si="28"/>
        <v>85.791824182758759</v>
      </c>
      <c r="V161" s="14"/>
      <c r="W161" s="14">
        <v>1.9354278334386845</v>
      </c>
      <c r="X161" s="14">
        <v>6.457216656131548E-2</v>
      </c>
      <c r="Y161" s="14">
        <v>8.2957337758247304E-3</v>
      </c>
      <c r="Z161" s="14">
        <v>2.5018336428360891E-2</v>
      </c>
      <c r="AA161" s="14">
        <v>2.4503795411326742E-2</v>
      </c>
      <c r="AB161" s="14">
        <v>3.8127860020214656E-2</v>
      </c>
      <c r="AC161" s="14">
        <v>0.10963779278487136</v>
      </c>
      <c r="AD161" s="14">
        <v>0.89221394277670951</v>
      </c>
      <c r="AE161" s="14">
        <v>0.85761595523805378</v>
      </c>
      <c r="AF161" s="14">
        <v>4.5923533818125794E-3</v>
      </c>
      <c r="AG161" s="14">
        <v>3.9136916629756005E-2</v>
      </c>
      <c r="AH161" s="14">
        <v>3.2714834807248157E-4</v>
      </c>
      <c r="AI161" s="15"/>
      <c r="AJ161" s="16">
        <v>45.194875950648381</v>
      </c>
      <c r="AK161" s="16">
        <v>47.01812999040979</v>
      </c>
      <c r="AL161" s="16">
        <v>7.7869940589418221</v>
      </c>
      <c r="AM161">
        <f t="shared" si="21"/>
        <v>0.10943514782994779</v>
      </c>
      <c r="AN161" s="21">
        <f t="shared" si="22"/>
        <v>6.457216656131548E-2</v>
      </c>
      <c r="AO161" s="21">
        <f t="shared" si="23"/>
        <v>3.8127860020214656E-2</v>
      </c>
      <c r="AP161" s="21">
        <f t="shared" si="24"/>
        <v>0.85761595523805378</v>
      </c>
      <c r="AQ161" s="21">
        <f t="shared" si="25"/>
        <v>3.9136916629756005E-2</v>
      </c>
    </row>
    <row r="162" spans="1:43">
      <c r="A162" s="12" t="s">
        <v>45</v>
      </c>
      <c r="B162" s="12" t="s">
        <v>34</v>
      </c>
      <c r="C162" s="12" t="s">
        <v>49</v>
      </c>
      <c r="D162" s="12" t="s">
        <v>20</v>
      </c>
      <c r="E162" s="13" t="s">
        <v>73</v>
      </c>
      <c r="F162" s="14">
        <v>52.555</v>
      </c>
      <c r="G162" s="14">
        <v>0.255</v>
      </c>
      <c r="H162" s="14">
        <v>1.825</v>
      </c>
      <c r="I162" s="14">
        <f t="shared" si="37"/>
        <v>4.735000303813151</v>
      </c>
      <c r="J162" s="14">
        <v>16.579999999999998</v>
      </c>
      <c r="K162" s="14">
        <v>0.129</v>
      </c>
      <c r="L162" s="14">
        <v>21.664999999999999</v>
      </c>
      <c r="M162" s="14">
        <v>0.57499999999999996</v>
      </c>
      <c r="N162" s="14" t="s">
        <v>103</v>
      </c>
      <c r="O162" s="14">
        <v>0.93</v>
      </c>
      <c r="P162" s="14" t="s">
        <v>103</v>
      </c>
      <c r="Q162" s="14">
        <v>0.02</v>
      </c>
      <c r="R162" s="14">
        <f t="shared" si="27"/>
        <v>99.269000303813158</v>
      </c>
      <c r="S162" s="14">
        <v>1.9937147508278779</v>
      </c>
      <c r="T162" s="14">
        <v>2.9410391966981742</v>
      </c>
      <c r="U162" s="16">
        <f t="shared" si="28"/>
        <v>86.191476212138724</v>
      </c>
      <c r="V162" s="14"/>
      <c r="W162" s="14">
        <v>1.9327520407180556</v>
      </c>
      <c r="X162" s="14">
        <v>6.7247959281944381E-2</v>
      </c>
      <c r="Y162" s="14">
        <v>7.05508808008346E-3</v>
      </c>
      <c r="Z162" s="14">
        <v>1.1852807150871975E-2</v>
      </c>
      <c r="AA162" s="14">
        <v>2.7040822177586778E-2</v>
      </c>
      <c r="AB162" s="14">
        <v>5.517510058788172E-2</v>
      </c>
      <c r="AC162" s="14">
        <v>9.0454670588152764E-2</v>
      </c>
      <c r="AD162" s="14">
        <v>0.90898176683880183</v>
      </c>
      <c r="AE162" s="14">
        <v>0.85367768609645245</v>
      </c>
      <c r="AF162" s="14">
        <v>4.0182526842039617E-3</v>
      </c>
      <c r="AG162" s="14">
        <v>4.0999333987830087E-2</v>
      </c>
      <c r="AH162" s="14">
        <v>9.3831927185006726E-5</v>
      </c>
      <c r="AI162" s="15"/>
      <c r="AJ162" s="16">
        <v>44.735235901885865</v>
      </c>
      <c r="AK162" s="16">
        <v>47.633333320431269</v>
      </c>
      <c r="AL162" s="16">
        <v>7.6314307776828674</v>
      </c>
      <c r="AM162">
        <f t="shared" si="21"/>
        <v>9.0505676199907195E-2</v>
      </c>
      <c r="AN162" s="21">
        <f t="shared" si="22"/>
        <v>6.7247959281944381E-2</v>
      </c>
      <c r="AO162" s="21">
        <f t="shared" si="23"/>
        <v>5.517510058788172E-2</v>
      </c>
      <c r="AP162" s="21">
        <f t="shared" si="24"/>
        <v>0.85367768609645245</v>
      </c>
      <c r="AQ162" s="21">
        <f t="shared" si="25"/>
        <v>4.0999333987830087E-2</v>
      </c>
    </row>
    <row r="163" spans="1:43">
      <c r="A163" s="12" t="s">
        <v>45</v>
      </c>
      <c r="B163" s="12" t="s">
        <v>34</v>
      </c>
      <c r="C163" s="12" t="s">
        <v>49</v>
      </c>
      <c r="D163" s="12" t="s">
        <v>20</v>
      </c>
      <c r="E163" s="13" t="s">
        <v>73</v>
      </c>
      <c r="F163" s="14">
        <v>53.77</v>
      </c>
      <c r="G163" s="14">
        <v>0.20699999999999999</v>
      </c>
      <c r="H163" s="14">
        <v>1.6739999999999999</v>
      </c>
      <c r="I163" s="14">
        <f t="shared" si="37"/>
        <v>4.6140002059892629</v>
      </c>
      <c r="J163" s="14">
        <v>16.936</v>
      </c>
      <c r="K163" s="14">
        <v>0.13200000000000001</v>
      </c>
      <c r="L163" s="14">
        <v>22.068999999999999</v>
      </c>
      <c r="M163" s="14">
        <v>0.52900000000000003</v>
      </c>
      <c r="N163" s="14" t="s">
        <v>103</v>
      </c>
      <c r="O163" s="14">
        <v>0.64800000000000002</v>
      </c>
      <c r="P163" s="14" t="s">
        <v>103</v>
      </c>
      <c r="Q163" s="14">
        <v>2.4E-2</v>
      </c>
      <c r="R163" s="14">
        <f t="shared" si="27"/>
        <v>100.60300020598926</v>
      </c>
      <c r="S163" s="14">
        <v>1.351764500941222</v>
      </c>
      <c r="T163" s="14">
        <v>3.3976712704380425</v>
      </c>
      <c r="U163" s="16">
        <f t="shared" si="28"/>
        <v>86.742910108873247</v>
      </c>
      <c r="V163" s="14"/>
      <c r="W163" s="14">
        <v>1.9495343654033619</v>
      </c>
      <c r="X163" s="14">
        <v>5.0465634596638109E-2</v>
      </c>
      <c r="Y163" s="14">
        <v>5.6462663830914748E-3</v>
      </c>
      <c r="Z163" s="14">
        <v>2.1066639987493446E-2</v>
      </c>
      <c r="AA163" s="14">
        <v>1.8575508362946323E-2</v>
      </c>
      <c r="AB163" s="14">
        <v>3.6881613062477114E-2</v>
      </c>
      <c r="AC163" s="14">
        <v>0.10302444895379563</v>
      </c>
      <c r="AD163" s="14">
        <v>0.91539861121230992</v>
      </c>
      <c r="AE163" s="14">
        <v>0.85732729279581177</v>
      </c>
      <c r="AF163" s="14">
        <v>4.0536871005480146E-3</v>
      </c>
      <c r="AG163" s="14">
        <v>3.7187192147921586E-2</v>
      </c>
      <c r="AH163" s="14">
        <v>1.3876203294232225E-4</v>
      </c>
      <c r="AI163" s="15"/>
      <c r="AJ163" s="16">
        <v>44.82447789356236</v>
      </c>
      <c r="AK163" s="16">
        <v>47.860677196306703</v>
      </c>
      <c r="AL163" s="16">
        <v>7.3148449101309412</v>
      </c>
      <c r="AM163">
        <f t="shared" si="21"/>
        <v>0.10116075821868396</v>
      </c>
      <c r="AN163" s="21">
        <f t="shared" si="22"/>
        <v>5.0465634596638109E-2</v>
      </c>
      <c r="AO163" s="21">
        <f t="shared" si="23"/>
        <v>3.6881613062477114E-2</v>
      </c>
      <c r="AP163" s="21">
        <f t="shared" si="24"/>
        <v>0.85732729279581177</v>
      </c>
      <c r="AQ163" s="21">
        <f t="shared" si="25"/>
        <v>3.7187192147921586E-2</v>
      </c>
    </row>
    <row r="164" spans="1:43">
      <c r="A164" s="12" t="s">
        <v>45</v>
      </c>
      <c r="B164" s="12" t="s">
        <v>34</v>
      </c>
      <c r="C164" s="12" t="s">
        <v>49</v>
      </c>
      <c r="D164" s="12" t="s">
        <v>20</v>
      </c>
      <c r="E164" s="13" t="s">
        <v>73</v>
      </c>
      <c r="F164" s="14">
        <v>52.485999999999997</v>
      </c>
      <c r="G164" s="14">
        <v>0.32100000000000001</v>
      </c>
      <c r="H164" s="14">
        <v>2.0169999999999999</v>
      </c>
      <c r="I164" s="14">
        <f t="shared" si="37"/>
        <v>4.702000258832248</v>
      </c>
      <c r="J164" s="14">
        <v>16.32</v>
      </c>
      <c r="K164" s="14">
        <v>0.13100000000000001</v>
      </c>
      <c r="L164" s="14">
        <v>21.931999999999999</v>
      </c>
      <c r="M164" s="14">
        <v>0.53800000000000003</v>
      </c>
      <c r="N164" s="14">
        <v>5.0000000000000001E-3</v>
      </c>
      <c r="O164" s="14">
        <v>0.65600000000000003</v>
      </c>
      <c r="P164" s="14">
        <v>2.1999999999999999E-2</v>
      </c>
      <c r="Q164" s="14">
        <v>0.02</v>
      </c>
      <c r="R164" s="14">
        <f t="shared" si="27"/>
        <v>99.15000025883225</v>
      </c>
      <c r="S164" s="14">
        <v>1.6985363233546815</v>
      </c>
      <c r="T164" s="14">
        <v>3.1736431546602124</v>
      </c>
      <c r="U164" s="16">
        <f t="shared" si="28"/>
        <v>86.086262771860163</v>
      </c>
      <c r="V164" s="14"/>
      <c r="W164" s="14">
        <v>1.9335742808982563</v>
      </c>
      <c r="X164" s="14">
        <v>6.6425719101743663E-2</v>
      </c>
      <c r="Y164" s="14">
        <v>8.8965695175558576E-3</v>
      </c>
      <c r="Z164" s="14">
        <v>2.1149050925953289E-2</v>
      </c>
      <c r="AA164" s="14">
        <v>1.9107156800776279E-2</v>
      </c>
      <c r="AB164" s="14">
        <v>4.7087998921451747E-2</v>
      </c>
      <c r="AC164" s="14">
        <v>9.7778542949169003E-2</v>
      </c>
      <c r="AD164" s="14">
        <v>0.89628490997925325</v>
      </c>
      <c r="AE164" s="14">
        <v>0.86570267235415299</v>
      </c>
      <c r="AF164" s="14">
        <v>4.0876538649055362E-3</v>
      </c>
      <c r="AG164" s="14">
        <v>3.8427888104962782E-2</v>
      </c>
      <c r="AH164" s="14">
        <v>2.3498813231323347E-4</v>
      </c>
      <c r="AI164" s="15"/>
      <c r="AJ164" s="16">
        <v>45.399522772384117</v>
      </c>
      <c r="AK164" s="16">
        <v>47.00332860298829</v>
      </c>
      <c r="AL164" s="16">
        <v>7.5971486246275912</v>
      </c>
      <c r="AM164">
        <f t="shared" si="21"/>
        <v>9.8362476420516362E-2</v>
      </c>
      <c r="AN164" s="21">
        <f t="shared" si="22"/>
        <v>6.6425719101743663E-2</v>
      </c>
      <c r="AO164" s="21">
        <f t="shared" si="23"/>
        <v>4.7087998921451747E-2</v>
      </c>
      <c r="AP164" s="21">
        <f t="shared" si="24"/>
        <v>0.86570267235415299</v>
      </c>
      <c r="AQ164" s="21">
        <f t="shared" si="25"/>
        <v>3.8427888104962782E-2</v>
      </c>
    </row>
    <row r="165" spans="1:43">
      <c r="A165" s="12" t="s">
        <v>46</v>
      </c>
      <c r="B165" s="12" t="s">
        <v>34</v>
      </c>
      <c r="C165" s="12" t="s">
        <v>49</v>
      </c>
      <c r="D165" s="12" t="s">
        <v>20</v>
      </c>
      <c r="E165" s="13" t="s">
        <v>73</v>
      </c>
      <c r="F165" s="14">
        <v>52.534999999999997</v>
      </c>
      <c r="G165" s="14">
        <v>0.32300000000000001</v>
      </c>
      <c r="H165" s="14">
        <v>2.1320000000000001</v>
      </c>
      <c r="I165" s="14">
        <f t="shared" si="37"/>
        <v>5.1660001901284716</v>
      </c>
      <c r="J165" s="14">
        <v>16.45</v>
      </c>
      <c r="K165" s="14">
        <v>0.151</v>
      </c>
      <c r="L165" s="14">
        <v>21.760999999999999</v>
      </c>
      <c r="M165" s="14">
        <v>0.36399999999999999</v>
      </c>
      <c r="N165" s="14" t="s">
        <v>103</v>
      </c>
      <c r="O165" s="14">
        <v>0.65400000000000003</v>
      </c>
      <c r="P165" s="14" t="s">
        <v>103</v>
      </c>
      <c r="Q165" s="14">
        <v>2.3E-2</v>
      </c>
      <c r="R165" s="14">
        <f t="shared" si="27"/>
        <v>99.559000190128458</v>
      </c>
      <c r="S165" s="14">
        <v>1.2476811339123703</v>
      </c>
      <c r="T165" s="14">
        <v>4.0433263335045639</v>
      </c>
      <c r="U165" s="16">
        <f t="shared" si="28"/>
        <v>85.021605475182582</v>
      </c>
      <c r="V165" s="14"/>
      <c r="W165" s="14">
        <v>1.931049420403979</v>
      </c>
      <c r="X165" s="14">
        <v>6.8950579596021022E-2</v>
      </c>
      <c r="Y165" s="14">
        <v>8.9319716090307481E-3</v>
      </c>
      <c r="Z165" s="14">
        <v>2.3410196809881545E-2</v>
      </c>
      <c r="AA165" s="14">
        <v>1.900628529262632E-2</v>
      </c>
      <c r="AB165" s="14">
        <v>3.4511693568373338E-2</v>
      </c>
      <c r="AC165" s="14">
        <v>0.12429439077736776</v>
      </c>
      <c r="AD165" s="14">
        <v>0.90140320906201654</v>
      </c>
      <c r="AE165" s="14">
        <v>0.85703120922076392</v>
      </c>
      <c r="AF165" s="14">
        <v>4.7011816511873163E-3</v>
      </c>
      <c r="AG165" s="14">
        <v>2.5941369088721761E-2</v>
      </c>
      <c r="AH165" s="14">
        <v>0</v>
      </c>
      <c r="AI165" s="15"/>
      <c r="AJ165" s="16">
        <v>44.701288547043575</v>
      </c>
      <c r="AK165" s="16">
        <v>47.01565650351116</v>
      </c>
      <c r="AL165" s="16">
        <v>8.283054949445269</v>
      </c>
      <c r="AM165">
        <f t="shared" si="21"/>
        <v>0.12118034671898543</v>
      </c>
      <c r="AN165" s="21">
        <f t="shared" si="22"/>
        <v>6.8950579596021022E-2</v>
      </c>
      <c r="AO165" s="21">
        <f t="shared" si="23"/>
        <v>3.4511693568373338E-2</v>
      </c>
      <c r="AP165" s="21">
        <f t="shared" si="24"/>
        <v>0.85703120922076392</v>
      </c>
      <c r="AQ165" s="21">
        <f t="shared" si="25"/>
        <v>2.5941369088721761E-2</v>
      </c>
    </row>
    <row r="166" spans="1:43">
      <c r="A166" s="12" t="s">
        <v>46</v>
      </c>
      <c r="B166" s="12" t="s">
        <v>34</v>
      </c>
      <c r="C166" s="12" t="s">
        <v>49</v>
      </c>
      <c r="D166" s="12" t="s">
        <v>20</v>
      </c>
      <c r="E166" s="13" t="s">
        <v>73</v>
      </c>
      <c r="F166" s="14">
        <v>52.398000000000003</v>
      </c>
      <c r="G166" s="14">
        <v>0.39400000000000002</v>
      </c>
      <c r="H166" s="14">
        <v>2.4169999999999998</v>
      </c>
      <c r="I166" s="14">
        <f t="shared" si="37"/>
        <v>5.4030002121857699</v>
      </c>
      <c r="J166" s="14">
        <v>16.536000000000001</v>
      </c>
      <c r="K166" s="14">
        <v>0.154</v>
      </c>
      <c r="L166" s="14">
        <v>21.631</v>
      </c>
      <c r="M166" s="14">
        <v>0.32200000000000001</v>
      </c>
      <c r="N166" s="14" t="s">
        <v>103</v>
      </c>
      <c r="O166" s="14">
        <v>0.64100000000000001</v>
      </c>
      <c r="P166" s="14" t="s">
        <v>103</v>
      </c>
      <c r="Q166" s="14">
        <v>2.3E-2</v>
      </c>
      <c r="R166" s="14">
        <f t="shared" si="27"/>
        <v>99.919000212185779</v>
      </c>
      <c r="S166" s="14">
        <v>1.3924278745455576</v>
      </c>
      <c r="T166" s="14">
        <v>4.1500820350191319</v>
      </c>
      <c r="U166" s="16">
        <f t="shared" si="28"/>
        <v>84.509739166312642</v>
      </c>
      <c r="V166" s="14"/>
      <c r="W166" s="14">
        <v>1.9198484589308018</v>
      </c>
      <c r="X166" s="14">
        <v>8.0151541069198196E-2</v>
      </c>
      <c r="Y166" s="14">
        <v>1.0860470003330196E-2</v>
      </c>
      <c r="Z166" s="14">
        <v>2.4220604676655988E-2</v>
      </c>
      <c r="AA166" s="14">
        <v>1.8568854450493878E-2</v>
      </c>
      <c r="AB166" s="14">
        <v>3.8392196442200224E-2</v>
      </c>
      <c r="AC166" s="14">
        <v>0.12716775494725513</v>
      </c>
      <c r="AD166" s="14">
        <v>0.90321522189326997</v>
      </c>
      <c r="AE166" s="14">
        <v>0.84918433204818089</v>
      </c>
      <c r="AF166" s="14">
        <v>4.7792350787985143E-3</v>
      </c>
      <c r="AG166" s="14">
        <v>2.2874676864965186E-2</v>
      </c>
      <c r="AH166" s="14">
        <v>0</v>
      </c>
      <c r="AI166" s="15"/>
      <c r="AJ166" s="16">
        <v>44.275404652074279</v>
      </c>
      <c r="AK166" s="16">
        <v>47.092507395636488</v>
      </c>
      <c r="AL166" s="16">
        <v>8.6320879522892344</v>
      </c>
      <c r="AM166">
        <f t="shared" si="21"/>
        <v>0.12341795022389739</v>
      </c>
      <c r="AN166" s="21">
        <f t="shared" si="22"/>
        <v>8.0151541069198196E-2</v>
      </c>
      <c r="AO166" s="21">
        <f t="shared" si="23"/>
        <v>3.8392196442200224E-2</v>
      </c>
      <c r="AP166" s="21">
        <f t="shared" si="24"/>
        <v>0.84918433204818089</v>
      </c>
      <c r="AQ166" s="21">
        <f t="shared" si="25"/>
        <v>2.2874676864965186E-2</v>
      </c>
    </row>
    <row r="167" spans="1:43">
      <c r="A167" s="12" t="s">
        <v>46</v>
      </c>
      <c r="B167" s="12" t="s">
        <v>34</v>
      </c>
      <c r="C167" s="12" t="s">
        <v>49</v>
      </c>
      <c r="D167" s="12" t="s">
        <v>20</v>
      </c>
      <c r="E167" s="13" t="s">
        <v>73</v>
      </c>
      <c r="F167" s="14">
        <v>52.817999999999998</v>
      </c>
      <c r="G167" s="14">
        <v>0.35299999999999998</v>
      </c>
      <c r="H167" s="14">
        <v>2.077</v>
      </c>
      <c r="I167" s="14">
        <f t="shared" si="37"/>
        <v>4.702000127152794</v>
      </c>
      <c r="J167" s="14">
        <v>16.405000000000001</v>
      </c>
      <c r="K167" s="14">
        <v>0.152</v>
      </c>
      <c r="L167" s="14">
        <v>22.254000000000001</v>
      </c>
      <c r="M167" s="14">
        <v>0.34200000000000003</v>
      </c>
      <c r="N167" s="14" t="s">
        <v>103</v>
      </c>
      <c r="O167" s="14">
        <v>0.64100000000000001</v>
      </c>
      <c r="P167" s="14" t="s">
        <v>103</v>
      </c>
      <c r="Q167" s="14">
        <v>2.1000000000000001E-2</v>
      </c>
      <c r="R167" s="14">
        <f t="shared" si="27"/>
        <v>99.765000127152803</v>
      </c>
      <c r="S167" s="14">
        <v>0.83441549856257202</v>
      </c>
      <c r="T167" s="14">
        <v>3.9511861248118754</v>
      </c>
      <c r="U167" s="16">
        <f t="shared" si="28"/>
        <v>86.148369104265171</v>
      </c>
      <c r="V167" s="14"/>
      <c r="W167" s="14">
        <v>1.9368048126324131</v>
      </c>
      <c r="X167" s="14">
        <v>6.3195187367586891E-2</v>
      </c>
      <c r="Y167" s="14">
        <v>9.7382017635125242E-3</v>
      </c>
      <c r="Z167" s="14">
        <v>2.6567557103587158E-2</v>
      </c>
      <c r="AA167" s="14">
        <v>1.8583896430866758E-2</v>
      </c>
      <c r="AB167" s="14">
        <v>2.3025245896939155E-2</v>
      </c>
      <c r="AC167" s="14">
        <v>0.1211712184801756</v>
      </c>
      <c r="AD167" s="14">
        <v>0.89678571893690517</v>
      </c>
      <c r="AE167" s="14">
        <v>0.87434961541541112</v>
      </c>
      <c r="AF167" s="14">
        <v>4.7209883030498749E-3</v>
      </c>
      <c r="AG167" s="14">
        <v>2.4315145154819272E-2</v>
      </c>
      <c r="AH167" s="14">
        <v>9.3560479632106796E-5</v>
      </c>
      <c r="AI167" s="15"/>
      <c r="AJ167" s="16">
        <v>45.650033899892769</v>
      </c>
      <c r="AK167" s="16">
        <v>46.821429035522918</v>
      </c>
      <c r="AL167" s="16">
        <v>7.5285370645843193</v>
      </c>
      <c r="AM167">
        <f t="shared" si="21"/>
        <v>0.11903373711232829</v>
      </c>
      <c r="AN167" s="21">
        <f t="shared" si="22"/>
        <v>6.3195187367586891E-2</v>
      </c>
      <c r="AO167" s="21">
        <f t="shared" si="23"/>
        <v>2.3025245896939155E-2</v>
      </c>
      <c r="AP167" s="21">
        <f t="shared" si="24"/>
        <v>0.87434961541541112</v>
      </c>
      <c r="AQ167" s="21">
        <f t="shared" si="25"/>
        <v>2.4315145154819272E-2</v>
      </c>
    </row>
    <row r="168" spans="1:43">
      <c r="A168" s="12" t="s">
        <v>46</v>
      </c>
      <c r="B168" s="12" t="s">
        <v>34</v>
      </c>
      <c r="C168" s="12" t="s">
        <v>49</v>
      </c>
      <c r="D168" s="12" t="s">
        <v>20</v>
      </c>
      <c r="E168" s="13" t="s">
        <v>73</v>
      </c>
      <c r="F168" s="14">
        <v>52.741</v>
      </c>
      <c r="G168" s="14">
        <v>0.36499999999999999</v>
      </c>
      <c r="H168" s="14">
        <v>2.1629999999999998</v>
      </c>
      <c r="I168" s="14">
        <f t="shared" si="37"/>
        <v>5.3680001801128645</v>
      </c>
      <c r="J168" s="14">
        <v>16.605</v>
      </c>
      <c r="K168" s="14">
        <v>0.151</v>
      </c>
      <c r="L168" s="14">
        <v>21.645</v>
      </c>
      <c r="M168" s="14">
        <v>0.34300000000000003</v>
      </c>
      <c r="N168" s="14" t="s">
        <v>103</v>
      </c>
      <c r="O168" s="14">
        <v>0.64600000000000002</v>
      </c>
      <c r="P168" s="14" t="s">
        <v>103</v>
      </c>
      <c r="Q168" s="14">
        <v>1.4999999999999999E-2</v>
      </c>
      <c r="R168" s="14">
        <f t="shared" si="27"/>
        <v>100.04200018011286</v>
      </c>
      <c r="S168" s="14">
        <v>1.1819556617736655</v>
      </c>
      <c r="T168" s="14">
        <v>4.3044666497139827</v>
      </c>
      <c r="U168" s="16">
        <f t="shared" si="28"/>
        <v>84.648812978635362</v>
      </c>
      <c r="V168" s="14"/>
      <c r="W168" s="14">
        <v>1.9298189093189724</v>
      </c>
      <c r="X168" s="14">
        <v>7.0181090681027625E-2</v>
      </c>
      <c r="Y168" s="14">
        <v>1.0047574188395664E-2</v>
      </c>
      <c r="Z168" s="14">
        <v>2.3097170048658008E-2</v>
      </c>
      <c r="AA168" s="14">
        <v>1.8688547946418908E-2</v>
      </c>
      <c r="AB168" s="14">
        <v>3.2545233686090448E-2</v>
      </c>
      <c r="AC168" s="14">
        <v>0.13172118483284964</v>
      </c>
      <c r="AD168" s="14">
        <v>0.90576518366270653</v>
      </c>
      <c r="AE168" s="14">
        <v>0.84859198194677299</v>
      </c>
      <c r="AF168" s="14">
        <v>4.6798353962926881E-3</v>
      </c>
      <c r="AG168" s="14">
        <v>2.4333757440669547E-2</v>
      </c>
      <c r="AH168" s="14">
        <v>0</v>
      </c>
      <c r="AI168" s="15"/>
      <c r="AJ168" s="16">
        <v>44.229206237567752</v>
      </c>
      <c r="AK168" s="16">
        <v>47.209113405857146</v>
      </c>
      <c r="AL168" s="16">
        <v>8.5616803565751027</v>
      </c>
      <c r="AM168">
        <f t="shared" si="21"/>
        <v>0.12696184627838206</v>
      </c>
      <c r="AN168" s="21">
        <f t="shared" si="22"/>
        <v>7.0181090681027625E-2</v>
      </c>
      <c r="AO168" s="21">
        <f t="shared" si="23"/>
        <v>3.2545233686090448E-2</v>
      </c>
      <c r="AP168" s="21">
        <f t="shared" si="24"/>
        <v>0.84859198194677299</v>
      </c>
      <c r="AQ168" s="21">
        <f t="shared" si="25"/>
        <v>2.4333757440669547E-2</v>
      </c>
    </row>
    <row r="169" spans="1:43">
      <c r="A169" s="12" t="s">
        <v>46</v>
      </c>
      <c r="B169" s="12" t="s">
        <v>34</v>
      </c>
      <c r="C169" s="12" t="s">
        <v>49</v>
      </c>
      <c r="D169" s="12" t="s">
        <v>20</v>
      </c>
      <c r="E169" s="13" t="s">
        <v>73</v>
      </c>
      <c r="F169" s="14">
        <v>52.743000000000002</v>
      </c>
      <c r="G169" s="14">
        <v>0.4</v>
      </c>
      <c r="H169" s="14">
        <v>2.2639999999999998</v>
      </c>
      <c r="I169" s="14">
        <f t="shared" si="37"/>
        <v>5.122000122144291</v>
      </c>
      <c r="J169" s="14">
        <v>16.495999999999999</v>
      </c>
      <c r="K169" s="14">
        <v>0.13500000000000001</v>
      </c>
      <c r="L169" s="14">
        <v>21.745999999999999</v>
      </c>
      <c r="M169" s="14">
        <v>0.34399999999999997</v>
      </c>
      <c r="N169" s="14" t="s">
        <v>103</v>
      </c>
      <c r="O169" s="14">
        <v>0.64300000000000002</v>
      </c>
      <c r="P169" s="14" t="s">
        <v>103</v>
      </c>
      <c r="Q169" s="14">
        <v>2.1000000000000001E-2</v>
      </c>
      <c r="R169" s="14">
        <f t="shared" si="27"/>
        <v>99.914000122144287</v>
      </c>
      <c r="S169" s="14">
        <v>0.80154816878318602</v>
      </c>
      <c r="T169" s="14">
        <v>4.4007604163743617</v>
      </c>
      <c r="U169" s="16">
        <f t="shared" si="28"/>
        <v>85.165524070633026</v>
      </c>
      <c r="V169" s="14"/>
      <c r="W169" s="14">
        <v>1.9319454464400139</v>
      </c>
      <c r="X169" s="14">
        <v>6.8054553559986131E-2</v>
      </c>
      <c r="Y169" s="14">
        <v>1.1022755673451397E-2</v>
      </c>
      <c r="Z169" s="14">
        <v>2.9683160057700803E-2</v>
      </c>
      <c r="AA169" s="14">
        <v>1.8621550823000144E-2</v>
      </c>
      <c r="AB169" s="14">
        <v>2.2094168807282964E-2</v>
      </c>
      <c r="AC169" s="14">
        <v>0.13481115807733055</v>
      </c>
      <c r="AD169" s="14">
        <v>0.90077686532164336</v>
      </c>
      <c r="AE169" s="14">
        <v>0.8534587791431002</v>
      </c>
      <c r="AF169" s="14">
        <v>4.1884104238571855E-3</v>
      </c>
      <c r="AG169" s="14">
        <v>2.4430667322018464E-2</v>
      </c>
      <c r="AH169" s="14">
        <v>0</v>
      </c>
      <c r="AI169" s="15"/>
      <c r="AJ169" s="16">
        <v>44.657029069944407</v>
      </c>
      <c r="AK169" s="16">
        <v>47.132936754825145</v>
      </c>
      <c r="AL169" s="16">
        <v>8.2100341752304544</v>
      </c>
      <c r="AM169">
        <f t="shared" si="21"/>
        <v>0.13017836729596166</v>
      </c>
      <c r="AN169" s="21">
        <f t="shared" si="22"/>
        <v>6.8054553559986131E-2</v>
      </c>
      <c r="AO169" s="21">
        <f>AB169</f>
        <v>2.2094168807282964E-2</v>
      </c>
      <c r="AP169" s="21">
        <f t="shared" si="24"/>
        <v>0.8534587791431002</v>
      </c>
      <c r="AQ169" s="21">
        <f t="shared" si="25"/>
        <v>2.4430667322018464E-2</v>
      </c>
    </row>
    <row r="170" spans="1:43">
      <c r="A170" s="12"/>
      <c r="B170" s="12"/>
      <c r="C170" s="12"/>
      <c r="D170" s="12"/>
      <c r="E170" s="13"/>
      <c r="F170" s="14">
        <f>AVERAGE(F165:F169)</f>
        <v>52.646999999999991</v>
      </c>
      <c r="G170" s="14">
        <f t="shared" ref="G170:T170" si="38">AVERAGE(G165:G169)</f>
        <v>0.36699999999999999</v>
      </c>
      <c r="H170" s="14">
        <f t="shared" si="38"/>
        <v>2.2105999999999999</v>
      </c>
      <c r="I170" s="14">
        <f t="shared" si="38"/>
        <v>5.152200166344838</v>
      </c>
      <c r="J170" s="14">
        <f t="shared" si="38"/>
        <v>16.4984</v>
      </c>
      <c r="K170" s="14">
        <f t="shared" si="38"/>
        <v>0.14860000000000001</v>
      </c>
      <c r="L170" s="14">
        <f t="shared" si="38"/>
        <v>21.807399999999998</v>
      </c>
      <c r="M170" s="14">
        <f t="shared" si="38"/>
        <v>0.34299999999999997</v>
      </c>
      <c r="N170" s="14" t="e">
        <f>AVERAGE(N165:N169)</f>
        <v>#DIV/0!</v>
      </c>
      <c r="O170" s="14">
        <f t="shared" si="38"/>
        <v>0.64499999999999991</v>
      </c>
      <c r="P170" s="14" t="e">
        <f t="shared" si="38"/>
        <v>#DIV/0!</v>
      </c>
      <c r="Q170" s="14">
        <f t="shared" si="38"/>
        <v>2.06E-2</v>
      </c>
      <c r="R170" s="14">
        <f t="shared" si="38"/>
        <v>99.83980016634483</v>
      </c>
      <c r="S170" s="14">
        <f t="shared" si="38"/>
        <v>1.0916056675154704</v>
      </c>
      <c r="T170" s="14">
        <f t="shared" si="38"/>
        <v>4.1699643118847831</v>
      </c>
      <c r="U170" s="16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5"/>
      <c r="AJ170" s="16"/>
      <c r="AK170" s="16"/>
      <c r="AL170" s="16"/>
      <c r="AM170" s="14">
        <f t="shared" ref="AM170" si="39">AVERAGE(AM165:AM169)</f>
        <v>0.12415444952591097</v>
      </c>
      <c r="AN170" s="14">
        <f t="shared" ref="AN170" si="40">AVERAGE(AN165:AN169)</f>
        <v>7.0106590454763973E-2</v>
      </c>
      <c r="AO170" s="14">
        <f t="shared" ref="AO170" si="41">AVERAGE(AO165:AO169)</f>
        <v>3.0113707680177227E-2</v>
      </c>
      <c r="AP170" s="14">
        <f t="shared" ref="AP170" si="42">AVERAGE(AP165:AP169)</f>
        <v>0.85652318355484591</v>
      </c>
      <c r="AQ170" s="14">
        <f t="shared" ref="AQ170" si="43">AVERAGE(AQ165:AQ169)</f>
        <v>2.4379123174238841E-2</v>
      </c>
    </row>
    <row r="171" spans="1:43">
      <c r="A171" s="12"/>
      <c r="B171" s="12"/>
      <c r="C171" s="12"/>
      <c r="D171" s="12"/>
      <c r="E171" s="13"/>
      <c r="F171" s="14">
        <f>_xlfn.STDEV.P(F165:F169)</f>
        <v>0.1561012491942321</v>
      </c>
      <c r="G171" s="14">
        <f t="shared" ref="G171:T171" si="44">_xlfn.STDEV.P(G165:G169)</f>
        <v>2.8121166405396497E-2</v>
      </c>
      <c r="H171" s="14">
        <f t="shared" si="44"/>
        <v>0.11978747847751026</v>
      </c>
      <c r="I171" s="14">
        <f t="shared" si="44"/>
        <v>0.25030096585940526</v>
      </c>
      <c r="J171" s="14">
        <f t="shared" si="44"/>
        <v>6.9064028263633823E-2</v>
      </c>
      <c r="K171" s="14">
        <f t="shared" si="44"/>
        <v>6.8876701430890209E-3</v>
      </c>
      <c r="L171" s="14">
        <f t="shared" si="44"/>
        <v>0.22928811569726049</v>
      </c>
      <c r="M171" s="14">
        <f t="shared" si="44"/>
        <v>1.3296616110875724E-2</v>
      </c>
      <c r="N171" s="14" t="e">
        <f t="shared" si="44"/>
        <v>#DIV/0!</v>
      </c>
      <c r="O171" s="14">
        <f t="shared" si="44"/>
        <v>4.8579831205964527E-3</v>
      </c>
      <c r="P171" s="14" t="e">
        <f t="shared" si="44"/>
        <v>#DIV/0!</v>
      </c>
      <c r="Q171" s="14">
        <f t="shared" si="44"/>
        <v>2.9393876913398139E-3</v>
      </c>
      <c r="R171" s="14">
        <f t="shared" si="44"/>
        <v>0.16559396050332703</v>
      </c>
      <c r="S171" s="14">
        <f t="shared" si="44"/>
        <v>0.23379341671345996</v>
      </c>
      <c r="T171" s="14">
        <f t="shared" si="44"/>
        <v>0.16471435782565166</v>
      </c>
      <c r="U171" s="16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5"/>
      <c r="AJ171" s="16"/>
      <c r="AK171" s="16"/>
      <c r="AL171" s="16"/>
      <c r="AM171" s="14">
        <f t="shared" ref="AM171:AQ171" si="45">_xlfn.STDEV.P(AM165:AM169)</f>
        <v>3.9944580652891163E-3</v>
      </c>
      <c r="AN171" s="14">
        <f t="shared" si="45"/>
        <v>5.5537607490175125E-3</v>
      </c>
      <c r="AO171" s="14">
        <f t="shared" si="45"/>
        <v>6.4551881298601094E-3</v>
      </c>
      <c r="AP171" s="14">
        <f t="shared" si="45"/>
        <v>9.4254234678353872E-3</v>
      </c>
      <c r="AQ171" s="14">
        <f t="shared" si="45"/>
        <v>9.7085313314910365E-4</v>
      </c>
    </row>
    <row r="172" spans="1:43">
      <c r="A172" s="12">
        <v>4902</v>
      </c>
      <c r="B172" s="12" t="s">
        <v>34</v>
      </c>
      <c r="C172" s="12" t="s">
        <v>49</v>
      </c>
      <c r="D172" s="12" t="s">
        <v>20</v>
      </c>
      <c r="E172" s="13" t="s">
        <v>73</v>
      </c>
      <c r="F172" s="14">
        <v>52.444000000000003</v>
      </c>
      <c r="G172" s="14">
        <v>0.41499999999999998</v>
      </c>
      <c r="H172" s="14">
        <v>2.4689999999999999</v>
      </c>
      <c r="I172" s="14">
        <f t="shared" si="37"/>
        <v>5.3970001554076532</v>
      </c>
      <c r="J172" s="14">
        <v>16.978000000000002</v>
      </c>
      <c r="K172" s="14">
        <v>0.161</v>
      </c>
      <c r="L172" s="14">
        <v>20.625</v>
      </c>
      <c r="M172" s="14">
        <v>0.372</v>
      </c>
      <c r="N172" s="14" t="s">
        <v>103</v>
      </c>
      <c r="O172" s="14">
        <v>0.8</v>
      </c>
      <c r="P172" s="14" t="s">
        <v>103</v>
      </c>
      <c r="Q172" s="14">
        <v>2.5000000000000001E-2</v>
      </c>
      <c r="R172" s="14">
        <f t="shared" si="27"/>
        <v>99.686000155407669</v>
      </c>
      <c r="S172" s="14">
        <v>1.0198325156744916</v>
      </c>
      <c r="T172" s="14">
        <v>4.4793463796448174</v>
      </c>
      <c r="U172" s="16">
        <f t="shared" si="28"/>
        <v>84.866196569829739</v>
      </c>
      <c r="V172" s="14"/>
      <c r="W172" s="14">
        <v>1.9227368136132499</v>
      </c>
      <c r="X172" s="14">
        <v>7.7263186386750116E-2</v>
      </c>
      <c r="Y172" s="14">
        <v>1.1446488840357708E-2</v>
      </c>
      <c r="Z172" s="14">
        <v>2.9421195537299924E-2</v>
      </c>
      <c r="AA172" s="14">
        <v>2.3189365375929655E-2</v>
      </c>
      <c r="AB172" s="14">
        <v>2.8136553507451478E-2</v>
      </c>
      <c r="AC172" s="14">
        <v>0.13734307400269785</v>
      </c>
      <c r="AD172" s="14">
        <v>0.92793831577243657</v>
      </c>
      <c r="AE172" s="14">
        <v>0.81019792464516727</v>
      </c>
      <c r="AF172" s="14">
        <v>4.9996009512308518E-3</v>
      </c>
      <c r="AG172" s="14">
        <v>2.6443189048468235E-2</v>
      </c>
      <c r="AH172" s="14">
        <v>0</v>
      </c>
      <c r="AI172" s="14"/>
      <c r="AJ172" s="16">
        <v>42.55791415514777</v>
      </c>
      <c r="AK172" s="16">
        <v>48.742557815377289</v>
      </c>
      <c r="AL172" s="16">
        <v>8.6995280294749406</v>
      </c>
      <c r="AM172">
        <f t="shared" si="21"/>
        <v>0.12892656843624103</v>
      </c>
      <c r="AN172" s="21">
        <f t="shared" si="22"/>
        <v>7.7263186386750116E-2</v>
      </c>
      <c r="AO172" s="21">
        <f t="shared" si="23"/>
        <v>2.8136553507451478E-2</v>
      </c>
      <c r="AP172" s="21">
        <f t="shared" si="24"/>
        <v>0.81019792464516727</v>
      </c>
      <c r="AQ172" s="21">
        <f t="shared" si="25"/>
        <v>2.6443189048468235E-2</v>
      </c>
    </row>
    <row r="173" spans="1:43">
      <c r="A173" s="12">
        <v>4902</v>
      </c>
      <c r="B173" s="12" t="s">
        <v>34</v>
      </c>
      <c r="C173" s="12" t="s">
        <v>49</v>
      </c>
      <c r="D173" s="12" t="s">
        <v>20</v>
      </c>
      <c r="E173" s="13" t="s">
        <v>73</v>
      </c>
      <c r="F173" s="14">
        <v>52.798000000000002</v>
      </c>
      <c r="G173" s="14">
        <v>0.439</v>
      </c>
      <c r="H173" s="14">
        <v>2.4209999999999998</v>
      </c>
      <c r="I173" s="14">
        <f t="shared" si="37"/>
        <v>5.5570000753405049</v>
      </c>
      <c r="J173" s="14">
        <v>17.431000000000001</v>
      </c>
      <c r="K173" s="14">
        <v>0.14000000000000001</v>
      </c>
      <c r="L173" s="14">
        <v>19.969000000000001</v>
      </c>
      <c r="M173" s="14">
        <v>0.34100000000000003</v>
      </c>
      <c r="N173" s="14" t="s">
        <v>103</v>
      </c>
      <c r="O173" s="14">
        <v>0.77700000000000002</v>
      </c>
      <c r="P173" s="14">
        <v>1.4E-2</v>
      </c>
      <c r="Q173" s="14">
        <v>0.02</v>
      </c>
      <c r="R173" s="14">
        <f t="shared" si="27"/>
        <v>99.907000075340505</v>
      </c>
      <c r="S173" s="14">
        <v>0.49440741751217715</v>
      </c>
      <c r="T173" s="14">
        <v>5.1121281709130022</v>
      </c>
      <c r="U173" s="16">
        <f t="shared" si="28"/>
        <v>84.829127798268075</v>
      </c>
      <c r="V173" s="14"/>
      <c r="W173" s="14">
        <v>1.9298758555937989</v>
      </c>
      <c r="X173" s="14">
        <v>7.0124144406201072E-2</v>
      </c>
      <c r="Y173" s="14">
        <v>1.2071926454726625E-2</v>
      </c>
      <c r="Z173" s="14">
        <v>3.4170597375833597E-2</v>
      </c>
      <c r="AA173" s="14">
        <v>2.2454726178180836E-2</v>
      </c>
      <c r="AB173" s="14">
        <v>1.3599247890841723E-2</v>
      </c>
      <c r="AC173" s="14">
        <v>0.15627219729484337</v>
      </c>
      <c r="AD173" s="14">
        <v>0.9498231480603927</v>
      </c>
      <c r="AE173" s="14">
        <v>0.78206230632513551</v>
      </c>
      <c r="AF173" s="14">
        <v>4.3343638932052389E-3</v>
      </c>
      <c r="AG173" s="14">
        <v>2.4166465527763765E-2</v>
      </c>
      <c r="AH173" s="14">
        <v>4.6630539658349447E-5</v>
      </c>
      <c r="AI173" s="14"/>
      <c r="AJ173" s="16">
        <v>41.114821299003125</v>
      </c>
      <c r="AK173" s="16">
        <v>49.934396124602621</v>
      </c>
      <c r="AL173" s="16">
        <v>8.9507825763942481</v>
      </c>
      <c r="AM173">
        <f t="shared" si="21"/>
        <v>0.14128275464775114</v>
      </c>
      <c r="AN173" s="21">
        <f t="shared" si="22"/>
        <v>7.0124144406201072E-2</v>
      </c>
      <c r="AO173" s="21">
        <f t="shared" si="23"/>
        <v>1.3599247890841723E-2</v>
      </c>
      <c r="AP173" s="21">
        <f t="shared" si="24"/>
        <v>0.78206230632513551</v>
      </c>
      <c r="AQ173" s="21">
        <f t="shared" si="25"/>
        <v>2.4166465527763765E-2</v>
      </c>
    </row>
    <row r="174" spans="1:43">
      <c r="A174" s="12">
        <v>4902</v>
      </c>
      <c r="B174" s="12" t="s">
        <v>34</v>
      </c>
      <c r="C174" s="12" t="s">
        <v>49</v>
      </c>
      <c r="D174" s="12" t="s">
        <v>20</v>
      </c>
      <c r="E174" s="13" t="s">
        <v>73</v>
      </c>
      <c r="F174" s="14">
        <v>52.737000000000002</v>
      </c>
      <c r="G174" s="14">
        <v>0.34499999999999997</v>
      </c>
      <c r="H174" s="14">
        <v>2.31</v>
      </c>
      <c r="I174" s="14">
        <f t="shared" si="37"/>
        <v>4.9070001255678566</v>
      </c>
      <c r="J174" s="14">
        <v>16.416</v>
      </c>
      <c r="K174" s="14">
        <v>0.14599999999999999</v>
      </c>
      <c r="L174" s="14">
        <v>21.870999999999999</v>
      </c>
      <c r="M174" s="14">
        <v>0.378</v>
      </c>
      <c r="N174" s="14" t="s">
        <v>103</v>
      </c>
      <c r="O174" s="14">
        <v>0.70099999999999996</v>
      </c>
      <c r="P174" s="14" t="s">
        <v>103</v>
      </c>
      <c r="Q174" s="14">
        <v>1.4999999999999999E-2</v>
      </c>
      <c r="R174" s="14">
        <f t="shared" si="27"/>
        <v>99.826000125567845</v>
      </c>
      <c r="S174" s="14">
        <v>0.82401465684370889</v>
      </c>
      <c r="T174" s="14">
        <v>4.1655448870707383</v>
      </c>
      <c r="U174" s="16">
        <f t="shared" si="28"/>
        <v>85.639479162881187</v>
      </c>
      <c r="V174" s="14"/>
      <c r="W174" s="14">
        <v>1.9324978531680004</v>
      </c>
      <c r="X174" s="14">
        <v>6.7502146831999621E-2</v>
      </c>
      <c r="Y174" s="14">
        <v>9.510927123694406E-3</v>
      </c>
      <c r="Z174" s="14">
        <v>3.2261266968624636E-2</v>
      </c>
      <c r="AA174" s="14">
        <v>2.0309370425392326E-2</v>
      </c>
      <c r="AB174" s="14">
        <v>2.2722522770698937E-2</v>
      </c>
      <c r="AC174" s="14">
        <v>0.12765666713780371</v>
      </c>
      <c r="AD174" s="14">
        <v>0.89676673139543384</v>
      </c>
      <c r="AE174" s="14">
        <v>0.85870773742760265</v>
      </c>
      <c r="AF174" s="14">
        <v>4.5314989966484427E-3</v>
      </c>
      <c r="AG174" s="14">
        <v>2.6856057385865651E-2</v>
      </c>
      <c r="AH174" s="14">
        <v>0</v>
      </c>
      <c r="AI174" s="14"/>
      <c r="AJ174" s="16">
        <v>45.051115637756112</v>
      </c>
      <c r="AK174" s="16">
        <v>47.047837064114503</v>
      </c>
      <c r="AL174" s="16">
        <v>7.9010472981293782</v>
      </c>
      <c r="AM174">
        <f t="shared" si="21"/>
        <v>0.12461318954699947</v>
      </c>
      <c r="AN174" s="21">
        <f t="shared" si="22"/>
        <v>6.7502146831999621E-2</v>
      </c>
      <c r="AO174" s="21">
        <f t="shared" si="23"/>
        <v>2.2722522770698937E-2</v>
      </c>
      <c r="AP174" s="21">
        <f t="shared" si="24"/>
        <v>0.85870773742760265</v>
      </c>
      <c r="AQ174" s="21">
        <f t="shared" si="25"/>
        <v>2.6856057385865651E-2</v>
      </c>
    </row>
    <row r="175" spans="1:43">
      <c r="A175" s="12">
        <v>4902</v>
      </c>
      <c r="B175" s="12" t="s">
        <v>34</v>
      </c>
      <c r="C175" s="12" t="s">
        <v>49</v>
      </c>
      <c r="D175" s="12" t="s">
        <v>20</v>
      </c>
      <c r="E175" s="13" t="s">
        <v>73</v>
      </c>
      <c r="F175" s="14">
        <v>52.628</v>
      </c>
      <c r="G175" s="14">
        <v>0.24299999999999999</v>
      </c>
      <c r="H175" s="14">
        <v>2.371</v>
      </c>
      <c r="I175" s="14">
        <f t="shared" si="37"/>
        <v>5.6460001966523032</v>
      </c>
      <c r="J175" s="14">
        <v>17.619</v>
      </c>
      <c r="K175" s="14">
        <v>0.16900000000000001</v>
      </c>
      <c r="L175" s="14">
        <v>19.721</v>
      </c>
      <c r="M175" s="14">
        <v>0.38700000000000001</v>
      </c>
      <c r="N175" s="14" t="s">
        <v>103</v>
      </c>
      <c r="O175" s="14">
        <v>0.81799999999999995</v>
      </c>
      <c r="P175" s="14" t="s">
        <v>103</v>
      </c>
      <c r="Q175" s="14">
        <v>2.4E-2</v>
      </c>
      <c r="R175" s="14">
        <f t="shared" si="27"/>
        <v>99.626000196652313</v>
      </c>
      <c r="S175" s="14">
        <v>1.2904925236781484</v>
      </c>
      <c r="T175" s="14">
        <v>4.4848042956138405</v>
      </c>
      <c r="U175" s="16">
        <f t="shared" si="28"/>
        <v>84.762585632035567</v>
      </c>
      <c r="V175" s="14"/>
      <c r="W175" s="14">
        <v>1.9262409754953709</v>
      </c>
      <c r="X175" s="14">
        <v>7.3759024504629123E-2</v>
      </c>
      <c r="Y175" s="14">
        <v>6.691141039089612E-3</v>
      </c>
      <c r="Z175" s="14">
        <v>2.851869304947581E-2</v>
      </c>
      <c r="AA175" s="14">
        <v>2.3671288486390732E-2</v>
      </c>
      <c r="AB175" s="14">
        <v>3.5544078166519409E-2</v>
      </c>
      <c r="AC175" s="14">
        <v>0.13727938696527314</v>
      </c>
      <c r="AD175" s="14">
        <v>0.96135447480303715</v>
      </c>
      <c r="AE175" s="14">
        <v>0.77338513507268281</v>
      </c>
      <c r="AF175" s="14">
        <v>5.2392109941076801E-3</v>
      </c>
      <c r="AG175" s="14">
        <v>2.7463227414784221E-2</v>
      </c>
      <c r="AH175" s="14">
        <v>0</v>
      </c>
      <c r="AI175" s="14"/>
      <c r="AJ175" s="16">
        <v>40.540169044046124</v>
      </c>
      <c r="AK175" s="16">
        <v>50.393356624448927</v>
      </c>
      <c r="AL175" s="16">
        <v>9.0664743315049527</v>
      </c>
      <c r="AM175">
        <f t="shared" si="21"/>
        <v>0.1249546293287507</v>
      </c>
      <c r="AN175" s="21">
        <f t="shared" si="22"/>
        <v>7.3759024504629123E-2</v>
      </c>
      <c r="AO175" s="21">
        <f t="shared" si="23"/>
        <v>3.5544078166519409E-2</v>
      </c>
      <c r="AP175" s="21">
        <f t="shared" si="24"/>
        <v>0.77338513507268281</v>
      </c>
      <c r="AQ175" s="21">
        <f t="shared" si="25"/>
        <v>2.7463227414784221E-2</v>
      </c>
    </row>
    <row r="176" spans="1:43">
      <c r="A176" s="12">
        <v>4902</v>
      </c>
      <c r="B176" s="12" t="s">
        <v>34</v>
      </c>
      <c r="C176" s="12" t="s">
        <v>49</v>
      </c>
      <c r="D176" s="12" t="s">
        <v>20</v>
      </c>
      <c r="E176" s="13" t="s">
        <v>73</v>
      </c>
      <c r="F176" s="14">
        <v>52.65</v>
      </c>
      <c r="G176" s="14">
        <v>0.20899999999999999</v>
      </c>
      <c r="H176" s="14">
        <v>2.1800000000000002</v>
      </c>
      <c r="I176" s="14">
        <f t="shared" si="37"/>
        <v>4.9600001724980292</v>
      </c>
      <c r="J176" s="14">
        <v>16.568000000000001</v>
      </c>
      <c r="K176" s="14">
        <v>0.158</v>
      </c>
      <c r="L176" s="14">
        <v>21.547999999999998</v>
      </c>
      <c r="M176" s="14">
        <v>0.40400000000000003</v>
      </c>
      <c r="N176" s="14" t="s">
        <v>103</v>
      </c>
      <c r="O176" s="14">
        <v>0.95699999999999996</v>
      </c>
      <c r="P176" s="14" t="s">
        <v>103</v>
      </c>
      <c r="Q176" s="14">
        <v>1.9E-2</v>
      </c>
      <c r="R176" s="14">
        <f t="shared" si="27"/>
        <v>99.653000172498025</v>
      </c>
      <c r="S176" s="14">
        <v>1.1319847849604006</v>
      </c>
      <c r="T176" s="14">
        <v>3.9414308524778918</v>
      </c>
      <c r="U176" s="16">
        <f t="shared" si="28"/>
        <v>85.620697628458714</v>
      </c>
      <c r="V176" s="14"/>
      <c r="W176" s="14">
        <v>1.9320027357434428</v>
      </c>
      <c r="X176" s="14">
        <v>6.7997264256557166E-2</v>
      </c>
      <c r="Y176" s="14">
        <v>5.7697342093886274E-3</v>
      </c>
      <c r="Z176" s="14">
        <v>2.6283170777073109E-2</v>
      </c>
      <c r="AA176" s="14">
        <v>2.7764901870919099E-2</v>
      </c>
      <c r="AB176" s="14">
        <v>3.1258487675349195E-2</v>
      </c>
      <c r="AC176" s="14">
        <v>0.12095709753740312</v>
      </c>
      <c r="AD176" s="14">
        <v>0.9063334170201266</v>
      </c>
      <c r="AE176" s="14">
        <v>0.84720686197495165</v>
      </c>
      <c r="AF176" s="14">
        <v>4.9107958662450088E-3</v>
      </c>
      <c r="AG176" s="14">
        <v>2.8743363274170357E-2</v>
      </c>
      <c r="AH176" s="14">
        <v>9.3626307930504718E-5</v>
      </c>
      <c r="AI176" s="14"/>
      <c r="AJ176" s="16">
        <v>44.452585394960167</v>
      </c>
      <c r="AK176" s="16">
        <v>47.554930707802029</v>
      </c>
      <c r="AL176" s="16">
        <v>7.9924838972378041</v>
      </c>
      <c r="AM176">
        <f t="shared" si="21"/>
        <v>0.1177438084196672</v>
      </c>
      <c r="AN176" s="21">
        <f t="shared" si="22"/>
        <v>6.7997264256557166E-2</v>
      </c>
      <c r="AO176" s="21">
        <f t="shared" si="23"/>
        <v>3.1258487675349195E-2</v>
      </c>
      <c r="AP176" s="21">
        <f t="shared" si="24"/>
        <v>0.84720686197495165</v>
      </c>
      <c r="AQ176" s="21">
        <f t="shared" si="25"/>
        <v>2.8743363274170357E-2</v>
      </c>
    </row>
    <row r="177" spans="1:43">
      <c r="A177" s="12">
        <v>4902</v>
      </c>
      <c r="B177" s="12" t="s">
        <v>34</v>
      </c>
      <c r="C177" s="12" t="s">
        <v>49</v>
      </c>
      <c r="D177" s="12" t="s">
        <v>20</v>
      </c>
      <c r="E177" s="13" t="s">
        <v>73</v>
      </c>
      <c r="F177" s="14">
        <v>52.987000000000002</v>
      </c>
      <c r="G177" s="14">
        <v>0.32200000000000001</v>
      </c>
      <c r="H177" s="14">
        <v>2.0459999999999998</v>
      </c>
      <c r="I177" s="14">
        <f t="shared" si="37"/>
        <v>5.0210001098486652</v>
      </c>
      <c r="J177" s="14">
        <v>16.71</v>
      </c>
      <c r="K177" s="14">
        <v>0.15</v>
      </c>
      <c r="L177" s="14">
        <v>21.670999999999999</v>
      </c>
      <c r="M177" s="14">
        <v>0.33200000000000002</v>
      </c>
      <c r="N177" s="14" t="s">
        <v>103</v>
      </c>
      <c r="O177" s="14">
        <v>0.65800000000000003</v>
      </c>
      <c r="P177" s="14" t="s">
        <v>103</v>
      </c>
      <c r="Q177" s="14">
        <v>2.4E-2</v>
      </c>
      <c r="R177" s="14">
        <f t="shared" si="27"/>
        <v>99.921000109848663</v>
      </c>
      <c r="S177" s="14">
        <v>0.72086051526083728</v>
      </c>
      <c r="T177" s="14">
        <v>4.3723638254976498</v>
      </c>
      <c r="U177" s="16">
        <f t="shared" si="28"/>
        <v>85.575218421803328</v>
      </c>
      <c r="V177" s="14"/>
      <c r="W177" s="14">
        <v>1.9393219525609604</v>
      </c>
      <c r="X177" s="14">
        <v>6.0678047439039595E-2</v>
      </c>
      <c r="Y177" s="14">
        <v>8.8661814162323393E-3</v>
      </c>
      <c r="Z177" s="14">
        <v>2.757748394129507E-2</v>
      </c>
      <c r="AA177" s="14">
        <v>1.9040630239100256E-2</v>
      </c>
      <c r="AB177" s="14">
        <v>1.9854082924447139E-2</v>
      </c>
      <c r="AC177" s="14">
        <v>0.13383353778238713</v>
      </c>
      <c r="AD177" s="14">
        <v>0.9117285982388893</v>
      </c>
      <c r="AE177" s="14">
        <v>0.84983119834510501</v>
      </c>
      <c r="AF177" s="14">
        <v>4.6500462693462872E-3</v>
      </c>
      <c r="AG177" s="14">
        <v>2.3559470364218064E-2</v>
      </c>
      <c r="AH177" s="14">
        <v>0</v>
      </c>
      <c r="AI177" s="14"/>
      <c r="AJ177" s="16">
        <v>44.364218332902979</v>
      </c>
      <c r="AK177" s="16">
        <v>47.595483281135351</v>
      </c>
      <c r="AL177" s="16">
        <v>8.0402983859616626</v>
      </c>
      <c r="AM177">
        <f t="shared" si="21"/>
        <v>0.12800151532999252</v>
      </c>
      <c r="AN177" s="21">
        <f t="shared" si="22"/>
        <v>6.0678047439039595E-2</v>
      </c>
      <c r="AO177" s="21">
        <f t="shared" si="23"/>
        <v>1.9854082924447139E-2</v>
      </c>
      <c r="AP177" s="21">
        <f t="shared" si="24"/>
        <v>0.84983119834510501</v>
      </c>
      <c r="AQ177" s="21">
        <f t="shared" si="25"/>
        <v>2.3559470364218064E-2</v>
      </c>
    </row>
    <row r="178" spans="1:43">
      <c r="A178" s="12">
        <v>4902</v>
      </c>
      <c r="B178" s="12" t="s">
        <v>34</v>
      </c>
      <c r="C178" s="12" t="s">
        <v>49</v>
      </c>
      <c r="D178" s="12" t="s">
        <v>20</v>
      </c>
      <c r="E178" s="13" t="s">
        <v>73</v>
      </c>
      <c r="F178" s="14">
        <v>53.904000000000003</v>
      </c>
      <c r="G178" s="14">
        <v>0.245</v>
      </c>
      <c r="H178" s="14">
        <v>1.23</v>
      </c>
      <c r="I178" s="14">
        <f t="shared" si="37"/>
        <v>4.4690000248156441</v>
      </c>
      <c r="J178" s="14">
        <v>16.672999999999998</v>
      </c>
      <c r="K178" s="14">
        <v>0.13800000000000001</v>
      </c>
      <c r="L178" s="14">
        <v>22.588999999999999</v>
      </c>
      <c r="M178" s="14">
        <v>0.33100000000000002</v>
      </c>
      <c r="N178" s="14" t="s">
        <v>103</v>
      </c>
      <c r="O178" s="14">
        <v>0.52800000000000002</v>
      </c>
      <c r="P178" s="14" t="s">
        <v>103</v>
      </c>
      <c r="Q178" s="14">
        <v>1.7999999999999999E-2</v>
      </c>
      <c r="R178" s="14">
        <f t="shared" si="27"/>
        <v>100.12500002481565</v>
      </c>
      <c r="S178" s="14">
        <v>0.16284783966124819</v>
      </c>
      <c r="T178" s="14">
        <v>4.3224681848878586</v>
      </c>
      <c r="U178" s="16">
        <f t="shared" si="28"/>
        <v>86.929001978353938</v>
      </c>
      <c r="V178" s="14"/>
      <c r="W178" s="14">
        <v>1.9686543397872056</v>
      </c>
      <c r="X178" s="14">
        <v>3.1345660212794391E-2</v>
      </c>
      <c r="Y178" s="14">
        <v>6.7315444655958612E-3</v>
      </c>
      <c r="Z178" s="14">
        <v>2.159743270230681E-2</v>
      </c>
      <c r="AA178" s="14">
        <v>1.5246046535573017E-2</v>
      </c>
      <c r="AB178" s="14">
        <v>4.475571379347669E-3</v>
      </c>
      <c r="AC178" s="14">
        <v>0.13202262513174876</v>
      </c>
      <c r="AD178" s="14">
        <v>0.90775943311248053</v>
      </c>
      <c r="AE178" s="14">
        <v>0.88393151185667618</v>
      </c>
      <c r="AF178" s="14">
        <v>4.268870638954733E-3</v>
      </c>
      <c r="AG178" s="14">
        <v>2.343814981017716E-2</v>
      </c>
      <c r="AH178" s="14">
        <v>0</v>
      </c>
      <c r="AI178" s="14"/>
      <c r="AJ178" s="16">
        <v>45.842572849367365</v>
      </c>
      <c r="AK178" s="16">
        <v>47.078339649584478</v>
      </c>
      <c r="AL178" s="16">
        <v>7.0790875010481589</v>
      </c>
      <c r="AM178">
        <f t="shared" si="21"/>
        <v>0.12697143991374646</v>
      </c>
      <c r="AN178" s="21">
        <f t="shared" si="22"/>
        <v>3.1345660212794391E-2</v>
      </c>
      <c r="AO178" s="21">
        <f t="shared" si="23"/>
        <v>4.475571379347669E-3</v>
      </c>
      <c r="AP178" s="21">
        <f t="shared" si="24"/>
        <v>0.88393151185667618</v>
      </c>
      <c r="AQ178" s="21">
        <f t="shared" si="25"/>
        <v>2.343814981017716E-2</v>
      </c>
    </row>
    <row r="179" spans="1:43">
      <c r="A179" s="12">
        <v>4902</v>
      </c>
      <c r="B179" s="12" t="s">
        <v>34</v>
      </c>
      <c r="C179" s="12" t="s">
        <v>49</v>
      </c>
      <c r="D179" s="12" t="s">
        <v>20</v>
      </c>
      <c r="E179" s="13" t="s">
        <v>73</v>
      </c>
      <c r="F179" s="14">
        <v>53.457999999999998</v>
      </c>
      <c r="G179" s="14">
        <v>0.25600000000000001</v>
      </c>
      <c r="H179" s="14">
        <v>2.1269999999999998</v>
      </c>
      <c r="I179" s="14">
        <f t="shared" si="37"/>
        <v>5.9470000536702496</v>
      </c>
      <c r="J179" s="14">
        <v>18.498999999999999</v>
      </c>
      <c r="K179" s="14">
        <v>0.17</v>
      </c>
      <c r="L179" s="14">
        <v>18.481000000000002</v>
      </c>
      <c r="M179" s="14">
        <v>0.36099999999999999</v>
      </c>
      <c r="N179" s="14" t="s">
        <v>103</v>
      </c>
      <c r="O179" s="14">
        <v>0.81799999999999995</v>
      </c>
      <c r="P179" s="14" t="s">
        <v>103</v>
      </c>
      <c r="Q179" s="14">
        <v>2.4E-2</v>
      </c>
      <c r="R179" s="14">
        <f t="shared" si="27"/>
        <v>100.14100005367027</v>
      </c>
      <c r="S179" s="14">
        <v>0.35220058159280154</v>
      </c>
      <c r="T179" s="14">
        <v>5.6300870424090368</v>
      </c>
      <c r="U179" s="16">
        <f t="shared" si="28"/>
        <v>84.7212002678922</v>
      </c>
      <c r="V179" s="14"/>
      <c r="W179" s="14">
        <v>1.9435727351600636</v>
      </c>
      <c r="X179" s="14">
        <v>5.6427264839936431E-2</v>
      </c>
      <c r="Y179" s="14">
        <v>7.002098508777207E-3</v>
      </c>
      <c r="Z179" s="14">
        <v>3.4713213579301558E-2</v>
      </c>
      <c r="AA179" s="14">
        <v>2.3513443676444794E-2</v>
      </c>
      <c r="AB179" s="14">
        <v>9.6359862500721583E-3</v>
      </c>
      <c r="AC179" s="14">
        <v>0.17118719833912505</v>
      </c>
      <c r="AD179" s="14">
        <v>1.002639682991288</v>
      </c>
      <c r="AE179" s="14">
        <v>0.71992407113036805</v>
      </c>
      <c r="AF179" s="14">
        <v>5.2350694302246417E-3</v>
      </c>
      <c r="AG179" s="14">
        <v>2.5447325821065916E-2</v>
      </c>
      <c r="AH179" s="14">
        <v>0</v>
      </c>
      <c r="AI179" s="14"/>
      <c r="AJ179" s="16">
        <v>37.823316767003043</v>
      </c>
      <c r="AK179" s="16">
        <v>52.676608344825922</v>
      </c>
      <c r="AL179" s="16">
        <v>9.5000748881710351</v>
      </c>
      <c r="AM179">
        <f t="shared" si="21"/>
        <v>0.14583683596093983</v>
      </c>
      <c r="AN179" s="21">
        <f t="shared" si="22"/>
        <v>5.6427264839936431E-2</v>
      </c>
      <c r="AO179" s="21">
        <f t="shared" si="23"/>
        <v>9.6359862500721583E-3</v>
      </c>
      <c r="AP179" s="21">
        <f t="shared" si="24"/>
        <v>0.71992407113036805</v>
      </c>
      <c r="AQ179" s="21">
        <f t="shared" si="25"/>
        <v>2.5447325821065916E-2</v>
      </c>
    </row>
    <row r="180" spans="1:43">
      <c r="A180" s="12">
        <v>4902</v>
      </c>
      <c r="B180" s="12" t="s">
        <v>34</v>
      </c>
      <c r="C180" s="12" t="s">
        <v>49</v>
      </c>
      <c r="D180" s="12" t="s">
        <v>20</v>
      </c>
      <c r="E180" s="13" t="s">
        <v>73</v>
      </c>
      <c r="F180" s="14">
        <v>52.603000000000002</v>
      </c>
      <c r="G180" s="14">
        <v>0.45200000000000001</v>
      </c>
      <c r="H180" s="14">
        <v>2.4420000000000002</v>
      </c>
      <c r="I180" s="14">
        <f t="shared" si="37"/>
        <v>4.8580001524067029</v>
      </c>
      <c r="J180" s="14">
        <v>16.387</v>
      </c>
      <c r="K180" s="14">
        <v>0.13500000000000001</v>
      </c>
      <c r="L180" s="14">
        <v>22.027999999999999</v>
      </c>
      <c r="M180" s="14">
        <v>0.379</v>
      </c>
      <c r="N180" s="14" t="s">
        <v>103</v>
      </c>
      <c r="O180" s="14">
        <v>0.69799999999999995</v>
      </c>
      <c r="P180" s="14" t="s">
        <v>103</v>
      </c>
      <c r="Q180" s="14">
        <v>2E-3</v>
      </c>
      <c r="R180" s="14">
        <f t="shared" si="27"/>
        <v>99.984000152406693</v>
      </c>
      <c r="S180" s="14">
        <v>1.0001393729065027</v>
      </c>
      <c r="T180" s="14">
        <v>3.9580664302212236</v>
      </c>
      <c r="U180" s="16">
        <f t="shared" si="28"/>
        <v>85.740859407428857</v>
      </c>
      <c r="V180" s="14"/>
      <c r="W180" s="14">
        <v>1.9245956043514105</v>
      </c>
      <c r="X180" s="14">
        <v>7.5404395648589473E-2</v>
      </c>
      <c r="Y180" s="14">
        <v>1.2441351806708712E-2</v>
      </c>
      <c r="Z180" s="14">
        <v>2.9896086260417842E-2</v>
      </c>
      <c r="AA180" s="14">
        <v>2.0191065733958239E-2</v>
      </c>
      <c r="AB180" s="14">
        <v>2.7536422246981725E-2</v>
      </c>
      <c r="AC180" s="14">
        <v>0.12111003763418642</v>
      </c>
      <c r="AD180" s="14">
        <v>0.89379305494813133</v>
      </c>
      <c r="AE180" s="14">
        <v>0.86352950395727868</v>
      </c>
      <c r="AF180" s="14">
        <v>4.1835809626354272E-3</v>
      </c>
      <c r="AG180" s="14">
        <v>2.6885309697167278E-2</v>
      </c>
      <c r="AH180" s="14">
        <v>1.4002602863905639E-4</v>
      </c>
      <c r="AI180" s="14"/>
      <c r="AJ180" s="16">
        <v>45.301350479603492</v>
      </c>
      <c r="AK180" s="16">
        <v>46.888997136621249</v>
      </c>
      <c r="AL180" s="16">
        <v>7.8096523837752505</v>
      </c>
      <c r="AM180">
        <f t="shared" si="21"/>
        <v>0.1193316273438819</v>
      </c>
      <c r="AN180" s="21">
        <f t="shared" si="22"/>
        <v>7.5404395648589473E-2</v>
      </c>
      <c r="AO180" s="21">
        <f t="shared" si="23"/>
        <v>2.7536422246981725E-2</v>
      </c>
      <c r="AP180" s="21">
        <f t="shared" si="24"/>
        <v>0.86352950395727868</v>
      </c>
      <c r="AQ180" s="21">
        <f t="shared" si="25"/>
        <v>2.6885309697167278E-2</v>
      </c>
    </row>
    <row r="181" spans="1:43">
      <c r="A181" s="12">
        <v>4906</v>
      </c>
      <c r="B181" s="12" t="s">
        <v>34</v>
      </c>
      <c r="C181" s="12" t="s">
        <v>49</v>
      </c>
      <c r="D181" s="12" t="s">
        <v>20</v>
      </c>
      <c r="E181" s="13" t="s">
        <v>73</v>
      </c>
      <c r="F181" s="14">
        <v>52.872</v>
      </c>
      <c r="G181" s="14">
        <v>0.22700000000000001</v>
      </c>
      <c r="H181" s="14">
        <v>2.2999999999999998</v>
      </c>
      <c r="I181" s="14">
        <f t="shared" si="37"/>
        <v>5.5080001703944541</v>
      </c>
      <c r="J181" s="14">
        <v>17.251000000000001</v>
      </c>
      <c r="K181" s="14">
        <v>0.16900000000000001</v>
      </c>
      <c r="L181" s="14">
        <v>20.754000000000001</v>
      </c>
      <c r="M181" s="14">
        <v>0.29899999999999999</v>
      </c>
      <c r="N181" s="14" t="s">
        <v>103</v>
      </c>
      <c r="O181" s="14">
        <v>0.9</v>
      </c>
      <c r="P181" s="14" t="s">
        <v>103</v>
      </c>
      <c r="Q181" s="14">
        <v>2.5000000000000001E-2</v>
      </c>
      <c r="R181" s="14">
        <f t="shared" si="27"/>
        <v>100.30500017039446</v>
      </c>
      <c r="S181" s="14">
        <v>1.1181804841028316</v>
      </c>
      <c r="T181" s="14">
        <v>4.5018520750450524</v>
      </c>
      <c r="U181" s="16">
        <f t="shared" si="28"/>
        <v>84.809513287431358</v>
      </c>
      <c r="V181" s="14"/>
      <c r="W181" s="14">
        <v>1.9266162861289693</v>
      </c>
      <c r="X181" s="14">
        <v>7.3383713871030709E-2</v>
      </c>
      <c r="Y181" s="14">
        <v>6.2229384446928068E-3</v>
      </c>
      <c r="Z181" s="14">
        <v>2.5392652727998163E-2</v>
      </c>
      <c r="AA181" s="14">
        <v>2.5929064098120413E-2</v>
      </c>
      <c r="AB181" s="14">
        <v>3.066192435378929E-2</v>
      </c>
      <c r="AC181" s="14">
        <v>0.1371920016464393</v>
      </c>
      <c r="AD181" s="14">
        <v>0.93711374745245601</v>
      </c>
      <c r="AE181" s="14">
        <v>0.81029738432158094</v>
      </c>
      <c r="AF181" s="14">
        <v>5.2160485613963383E-3</v>
      </c>
      <c r="AG181" s="14">
        <v>2.1124553281876238E-2</v>
      </c>
      <c r="AH181" s="14">
        <v>0</v>
      </c>
      <c r="AI181" s="14"/>
      <c r="AJ181" s="16">
        <v>42.304900340686466</v>
      </c>
      <c r="AK181" s="16">
        <v>48.925869021600775</v>
      </c>
      <c r="AL181" s="16">
        <v>8.7692306377127576</v>
      </c>
      <c r="AM181">
        <f t="shared" si="21"/>
        <v>0.12770293909486477</v>
      </c>
      <c r="AN181" s="21">
        <f t="shared" si="22"/>
        <v>7.3383713871030709E-2</v>
      </c>
      <c r="AO181" s="21">
        <f t="shared" si="23"/>
        <v>3.066192435378929E-2</v>
      </c>
      <c r="AP181" s="21">
        <f t="shared" si="24"/>
        <v>0.81029738432158094</v>
      </c>
      <c r="AQ181" s="21">
        <f t="shared" si="25"/>
        <v>2.1124553281876238E-2</v>
      </c>
    </row>
    <row r="182" spans="1:43">
      <c r="A182" s="12">
        <v>4906</v>
      </c>
      <c r="B182" s="12" t="s">
        <v>34</v>
      </c>
      <c r="C182" s="12" t="s">
        <v>49</v>
      </c>
      <c r="D182" s="12" t="s">
        <v>20</v>
      </c>
      <c r="E182" s="13" t="s">
        <v>73</v>
      </c>
      <c r="F182" s="14">
        <v>52.021000000000001</v>
      </c>
      <c r="G182" s="14">
        <v>0.442</v>
      </c>
      <c r="H182" s="14">
        <v>2.347</v>
      </c>
      <c r="I182" s="14">
        <f t="shared" si="37"/>
        <v>5.373000220678847</v>
      </c>
      <c r="J182" s="14">
        <v>16.507999999999999</v>
      </c>
      <c r="K182" s="14">
        <v>0.13900000000000001</v>
      </c>
      <c r="L182" s="14">
        <v>21.355</v>
      </c>
      <c r="M182" s="14">
        <v>0.34300000000000003</v>
      </c>
      <c r="N182" s="14" t="s">
        <v>103</v>
      </c>
      <c r="O182" s="14">
        <v>0.755</v>
      </c>
      <c r="P182" s="14" t="s">
        <v>103</v>
      </c>
      <c r="Q182" s="14">
        <v>1.7999999999999999E-2</v>
      </c>
      <c r="R182" s="14">
        <f t="shared" si="27"/>
        <v>99.301000220678844</v>
      </c>
      <c r="S182" s="14">
        <v>1.4481620379225992</v>
      </c>
      <c r="T182" s="14">
        <v>4.069931979971531</v>
      </c>
      <c r="U182" s="16">
        <f t="shared" si="28"/>
        <v>84.560375029859699</v>
      </c>
      <c r="V182" s="14"/>
      <c r="W182" s="14">
        <v>1.917851481714971</v>
      </c>
      <c r="X182" s="14">
        <v>8.2148518285029004E-2</v>
      </c>
      <c r="Y182" s="14">
        <v>1.225910331095874E-2</v>
      </c>
      <c r="Z182" s="14">
        <v>1.9829152504417094E-2</v>
      </c>
      <c r="AA182" s="14">
        <v>2.2006859523949273E-2</v>
      </c>
      <c r="AB182" s="14">
        <v>4.0176439491481419E-2</v>
      </c>
      <c r="AC182" s="14">
        <v>0.12548491208018359</v>
      </c>
      <c r="AD182" s="14">
        <v>0.90727570556558801</v>
      </c>
      <c r="AE182" s="14">
        <v>0.84354642281788905</v>
      </c>
      <c r="AF182" s="14">
        <v>4.3404675067148088E-3</v>
      </c>
      <c r="AG182" s="14">
        <v>2.4517560361431191E-2</v>
      </c>
      <c r="AH182" s="14">
        <v>0</v>
      </c>
      <c r="AI182" s="14"/>
      <c r="AJ182" s="16">
        <v>44.01468723629246</v>
      </c>
      <c r="AK182" s="16">
        <v>47.339962967488091</v>
      </c>
      <c r="AL182" s="16">
        <v>8.6453497962194508</v>
      </c>
      <c r="AM182">
        <f t="shared" si="21"/>
        <v>0.1215043543839158</v>
      </c>
      <c r="AN182" s="21">
        <f t="shared" si="22"/>
        <v>8.2148518285029004E-2</v>
      </c>
      <c r="AO182" s="21">
        <f t="shared" si="23"/>
        <v>4.0176439491481419E-2</v>
      </c>
      <c r="AP182" s="21">
        <f t="shared" si="24"/>
        <v>0.84354642281788905</v>
      </c>
      <c r="AQ182" s="21">
        <f t="shared" si="25"/>
        <v>2.4517560361431191E-2</v>
      </c>
    </row>
    <row r="183" spans="1:43">
      <c r="A183" s="12">
        <v>4906</v>
      </c>
      <c r="B183" s="12" t="s">
        <v>34</v>
      </c>
      <c r="C183" s="12" t="s">
        <v>49</v>
      </c>
      <c r="D183" s="12" t="s">
        <v>20</v>
      </c>
      <c r="E183" s="13" t="s">
        <v>73</v>
      </c>
      <c r="F183" s="14">
        <v>52.636000000000003</v>
      </c>
      <c r="G183" s="14">
        <v>0.40799999999999997</v>
      </c>
      <c r="H183" s="14">
        <v>2.1930000000000001</v>
      </c>
      <c r="I183" s="14">
        <f t="shared" si="37"/>
        <v>5.0540001602291742</v>
      </c>
      <c r="J183" s="14">
        <v>16.442</v>
      </c>
      <c r="K183" s="14">
        <v>0.16500000000000001</v>
      </c>
      <c r="L183" s="14">
        <v>22.029</v>
      </c>
      <c r="M183" s="14">
        <v>0.31900000000000001</v>
      </c>
      <c r="N183" s="14" t="s">
        <v>103</v>
      </c>
      <c r="O183" s="14">
        <v>0.48799999999999999</v>
      </c>
      <c r="P183" s="14" t="s">
        <v>103</v>
      </c>
      <c r="Q183" s="14">
        <v>0.02</v>
      </c>
      <c r="R183" s="14">
        <f t="shared" si="27"/>
        <v>99.754000160229182</v>
      </c>
      <c r="S183" s="14">
        <v>1.0514728101464454</v>
      </c>
      <c r="T183" s="14">
        <v>4.1078761844656713</v>
      </c>
      <c r="U183" s="16">
        <f t="shared" si="28"/>
        <v>85.292498756938841</v>
      </c>
      <c r="V183" s="14"/>
      <c r="W183" s="14">
        <v>1.9310470403341706</v>
      </c>
      <c r="X183" s="14">
        <v>6.8952959665829372E-2</v>
      </c>
      <c r="Y183" s="14">
        <v>1.1260827293585338E-2</v>
      </c>
      <c r="Z183" s="14">
        <v>2.5867996289100761E-2</v>
      </c>
      <c r="AA183" s="14">
        <v>1.4154829440287064E-2</v>
      </c>
      <c r="AB183" s="14">
        <v>2.9028596141638087E-2</v>
      </c>
      <c r="AC183" s="14">
        <v>0.12603622993187458</v>
      </c>
      <c r="AD183" s="14">
        <v>0.89923492204650701</v>
      </c>
      <c r="AE183" s="14">
        <v>0.86592024667315859</v>
      </c>
      <c r="AF183" s="14">
        <v>5.127189301934054E-3</v>
      </c>
      <c r="AG183" s="14">
        <v>2.2690680216318579E-2</v>
      </c>
      <c r="AH183" s="14">
        <v>0</v>
      </c>
      <c r="AI183" s="14"/>
      <c r="AJ183" s="16">
        <v>45.092900566862461</v>
      </c>
      <c r="AK183" s="16">
        <v>46.82776627741643</v>
      </c>
      <c r="AL183" s="16">
        <v>8.0793331557211037</v>
      </c>
      <c r="AM183">
        <f t="shared" si="21"/>
        <v>0.12292965591460642</v>
      </c>
      <c r="AN183" s="21">
        <f t="shared" si="22"/>
        <v>6.8952959665829372E-2</v>
      </c>
      <c r="AO183" s="21">
        <f t="shared" si="23"/>
        <v>2.9028596141638087E-2</v>
      </c>
      <c r="AP183" s="21">
        <f t="shared" si="24"/>
        <v>0.86592024667315859</v>
      </c>
      <c r="AQ183" s="21">
        <f t="shared" si="25"/>
        <v>2.2690680216318579E-2</v>
      </c>
    </row>
    <row r="184" spans="1:43">
      <c r="A184" s="12">
        <v>4906</v>
      </c>
      <c r="B184" s="12" t="s">
        <v>34</v>
      </c>
      <c r="C184" s="12" t="s">
        <v>49</v>
      </c>
      <c r="D184" s="12" t="s">
        <v>20</v>
      </c>
      <c r="E184" s="13" t="s">
        <v>73</v>
      </c>
      <c r="F184" s="14">
        <v>52.237000000000002</v>
      </c>
      <c r="G184" s="14">
        <v>0.40799999999999997</v>
      </c>
      <c r="H184" s="14">
        <v>2.3839999999999999</v>
      </c>
      <c r="I184" s="14">
        <f t="shared" si="37"/>
        <v>5.2590001900303847</v>
      </c>
      <c r="J184" s="14">
        <v>16.452999999999999</v>
      </c>
      <c r="K184" s="14">
        <v>0.14799999999999999</v>
      </c>
      <c r="L184" s="14">
        <v>21.597999999999999</v>
      </c>
      <c r="M184" s="14">
        <v>0.32800000000000001</v>
      </c>
      <c r="N184" s="14" t="s">
        <v>103</v>
      </c>
      <c r="O184" s="14">
        <v>0.72599999999999998</v>
      </c>
      <c r="P184" s="14" t="s">
        <v>103</v>
      </c>
      <c r="Q184" s="14">
        <v>2.1999999999999999E-2</v>
      </c>
      <c r="R184" s="14">
        <f t="shared" si="27"/>
        <v>99.563000190030394</v>
      </c>
      <c r="S184" s="14">
        <v>1.2470374630871626</v>
      </c>
      <c r="T184" s="14">
        <v>4.1369055137660187</v>
      </c>
      <c r="U184" s="16">
        <f t="shared" si="28"/>
        <v>84.795315951873562</v>
      </c>
      <c r="V184" s="14"/>
      <c r="W184" s="14">
        <v>1.9208877137588602</v>
      </c>
      <c r="X184" s="14">
        <v>7.9112286241139751E-2</v>
      </c>
      <c r="Y184" s="14">
        <v>1.1287144220706967E-2</v>
      </c>
      <c r="Z184" s="14">
        <v>2.4208029641954273E-2</v>
      </c>
      <c r="AA184" s="14">
        <v>2.1107423106435895E-2</v>
      </c>
      <c r="AB184" s="14">
        <v>3.4508117137440411E-2</v>
      </c>
      <c r="AC184" s="14">
        <v>0.12722352868401224</v>
      </c>
      <c r="AD184" s="14">
        <v>0.90193947455384649</v>
      </c>
      <c r="AE184" s="14">
        <v>0.85096250498699677</v>
      </c>
      <c r="AF184" s="14">
        <v>4.6096812945327775E-3</v>
      </c>
      <c r="AG184" s="14">
        <v>2.3385381132332177E-2</v>
      </c>
      <c r="AH184" s="14">
        <v>0</v>
      </c>
      <c r="AI184" s="14"/>
      <c r="AJ184" s="16">
        <v>44.442617753378549</v>
      </c>
      <c r="AK184" s="16">
        <v>47.104955940323379</v>
      </c>
      <c r="AL184" s="16">
        <v>8.4524263062980793</v>
      </c>
      <c r="AM184">
        <f t="shared" si="21"/>
        <v>0.1236184436126767</v>
      </c>
      <c r="AN184" s="21">
        <f t="shared" si="22"/>
        <v>7.9112286241139751E-2</v>
      </c>
      <c r="AO184" s="21">
        <f t="shared" si="23"/>
        <v>3.4508117137440411E-2</v>
      </c>
      <c r="AP184" s="21">
        <f t="shared" si="24"/>
        <v>0.85096250498699677</v>
      </c>
      <c r="AQ184" s="21">
        <f t="shared" si="25"/>
        <v>2.3385381132332177E-2</v>
      </c>
    </row>
    <row r="185" spans="1:43">
      <c r="A185" s="12">
        <v>4906</v>
      </c>
      <c r="B185" s="12" t="s">
        <v>34</v>
      </c>
      <c r="C185" s="12" t="s">
        <v>49</v>
      </c>
      <c r="D185" s="12" t="s">
        <v>20</v>
      </c>
      <c r="E185" s="13" t="s">
        <v>73</v>
      </c>
      <c r="F185" s="14">
        <v>52.631</v>
      </c>
      <c r="G185" s="14">
        <v>0.221</v>
      </c>
      <c r="H185" s="14">
        <v>2.2879999999999998</v>
      </c>
      <c r="I185" s="14">
        <f t="shared" si="37"/>
        <v>6.2480001142254711</v>
      </c>
      <c r="J185" s="14">
        <v>17.573</v>
      </c>
      <c r="K185" s="14">
        <v>0.16800000000000001</v>
      </c>
      <c r="L185" s="14">
        <v>19.081</v>
      </c>
      <c r="M185" s="14">
        <v>0.34300000000000003</v>
      </c>
      <c r="N185" s="14" t="s">
        <v>103</v>
      </c>
      <c r="O185" s="14">
        <v>0.82799999999999996</v>
      </c>
      <c r="P185" s="14" t="s">
        <v>103</v>
      </c>
      <c r="Q185" s="14">
        <v>1.7000000000000001E-2</v>
      </c>
      <c r="R185" s="14">
        <f t="shared" si="27"/>
        <v>99.398000114225482</v>
      </c>
      <c r="S185" s="14">
        <v>0.74958244756266124</v>
      </c>
      <c r="T185" s="14">
        <v>5.5735195964156494</v>
      </c>
      <c r="U185" s="16">
        <f t="shared" si="28"/>
        <v>83.371273075219392</v>
      </c>
      <c r="V185" s="14"/>
      <c r="W185" s="14">
        <v>1.9341950627076008</v>
      </c>
      <c r="X185" s="14">
        <v>6.5804937292399224E-2</v>
      </c>
      <c r="Y185" s="14">
        <v>6.110138883630315E-3</v>
      </c>
      <c r="Z185" s="14">
        <v>3.3294318112599003E-2</v>
      </c>
      <c r="AA185" s="14">
        <v>2.4058238667708683E-2</v>
      </c>
      <c r="AB185" s="14">
        <v>2.0729845650043686E-2</v>
      </c>
      <c r="AC185" s="14">
        <v>0.17129956681794226</v>
      </c>
      <c r="AD185" s="14">
        <v>0.96274905979164249</v>
      </c>
      <c r="AE185" s="14">
        <v>0.75133378213073454</v>
      </c>
      <c r="AF185" s="14">
        <v>5.229418072205002E-3</v>
      </c>
      <c r="AG185" s="14">
        <v>2.4439911320792724E-2</v>
      </c>
      <c r="AH185" s="14">
        <v>4.688319378465908E-5</v>
      </c>
      <c r="AI185" s="14"/>
      <c r="AJ185" s="16">
        <v>39.413075938503326</v>
      </c>
      <c r="AK185" s="16">
        <v>50.503388381767394</v>
      </c>
      <c r="AL185" s="16">
        <v>10.083535679729279</v>
      </c>
      <c r="AM185">
        <f t="shared" si="21"/>
        <v>0.15105134189004665</v>
      </c>
      <c r="AN185" s="21">
        <f t="shared" si="22"/>
        <v>6.5804937292399224E-2</v>
      </c>
      <c r="AO185" s="21">
        <f t="shared" si="23"/>
        <v>2.0729845650043686E-2</v>
      </c>
      <c r="AP185" s="21">
        <f t="shared" si="24"/>
        <v>0.75133378213073454</v>
      </c>
      <c r="AQ185" s="21">
        <f t="shared" si="25"/>
        <v>2.4439911320792724E-2</v>
      </c>
    </row>
    <row r="186" spans="1:43">
      <c r="A186" s="12">
        <v>4906</v>
      </c>
      <c r="B186" s="12" t="s">
        <v>34</v>
      </c>
      <c r="C186" s="12" t="s">
        <v>49</v>
      </c>
      <c r="D186" s="12" t="s">
        <v>20</v>
      </c>
      <c r="E186" s="13" t="s">
        <v>73</v>
      </c>
      <c r="F186" s="14">
        <v>52.284999999999997</v>
      </c>
      <c r="G186" s="14">
        <v>0.377</v>
      </c>
      <c r="H186" s="14">
        <v>2.2069999999999999</v>
      </c>
      <c r="I186" s="14">
        <f t="shared" si="37"/>
        <v>5.1040001928060246</v>
      </c>
      <c r="J186" s="14">
        <v>16.5</v>
      </c>
      <c r="K186" s="14">
        <v>0.14099999999999999</v>
      </c>
      <c r="L186" s="14">
        <v>21.827999999999999</v>
      </c>
      <c r="M186" s="14">
        <v>0.28799999999999998</v>
      </c>
      <c r="N186" s="14" t="s">
        <v>103</v>
      </c>
      <c r="O186" s="14">
        <v>0.65700000000000003</v>
      </c>
      <c r="P186" s="14">
        <v>0.02</v>
      </c>
      <c r="Q186" s="14">
        <v>1.7000000000000001E-2</v>
      </c>
      <c r="R186" s="14">
        <f t="shared" si="27"/>
        <v>99.42400019280602</v>
      </c>
      <c r="S186" s="14">
        <v>1.2652520556519251</v>
      </c>
      <c r="T186" s="14">
        <v>3.9655158747287755</v>
      </c>
      <c r="U186" s="16">
        <f t="shared" si="28"/>
        <v>85.213000905668224</v>
      </c>
      <c r="V186" s="14"/>
      <c r="W186" s="14">
        <v>1.9248649360965853</v>
      </c>
      <c r="X186" s="14">
        <v>7.5135063903414734E-2</v>
      </c>
      <c r="Y186" s="14">
        <v>1.0441542458901923E-2</v>
      </c>
      <c r="Z186" s="14">
        <v>2.062428947833414E-2</v>
      </c>
      <c r="AA186" s="14">
        <v>1.912332307244315E-2</v>
      </c>
      <c r="AB186" s="14">
        <v>3.5052436562239435E-2</v>
      </c>
      <c r="AC186" s="14">
        <v>0.12209304508516459</v>
      </c>
      <c r="AD186" s="14">
        <v>0.90555668039191206</v>
      </c>
      <c r="AE186" s="14">
        <v>0.86101403429419232</v>
      </c>
      <c r="AF186" s="14">
        <v>4.3967087200236397E-3</v>
      </c>
      <c r="AG186" s="14">
        <v>2.0557130548139135E-2</v>
      </c>
      <c r="AH186" s="14">
        <v>4.6965796230410322E-5</v>
      </c>
      <c r="AI186" s="14"/>
      <c r="AJ186" s="16">
        <v>44.744961336925797</v>
      </c>
      <c r="AK186" s="16">
        <v>47.059742395193481</v>
      </c>
      <c r="AL186" s="16">
        <v>8.1952962678807282</v>
      </c>
      <c r="AM186">
        <f t="shared" si="21"/>
        <v>0.1188080355186044</v>
      </c>
      <c r="AN186" s="21">
        <f t="shared" si="22"/>
        <v>7.5135063903414734E-2</v>
      </c>
      <c r="AO186" s="21">
        <f t="shared" si="23"/>
        <v>3.5052436562239435E-2</v>
      </c>
      <c r="AP186" s="21">
        <f t="shared" si="24"/>
        <v>0.86101403429419232</v>
      </c>
      <c r="AQ186" s="21">
        <f t="shared" si="25"/>
        <v>2.0557130548139135E-2</v>
      </c>
    </row>
    <row r="187" spans="1:43">
      <c r="A187" s="12">
        <v>4906</v>
      </c>
      <c r="B187" s="12" t="s">
        <v>34</v>
      </c>
      <c r="C187" s="12" t="s">
        <v>49</v>
      </c>
      <c r="D187" s="12" t="s">
        <v>20</v>
      </c>
      <c r="E187" s="13" t="s">
        <v>73</v>
      </c>
      <c r="F187" s="14">
        <v>52.87</v>
      </c>
      <c r="G187" s="14">
        <v>0.22600000000000001</v>
      </c>
      <c r="H187" s="14">
        <v>2.371</v>
      </c>
      <c r="I187" s="14">
        <f t="shared" si="37"/>
        <v>5.3530000775844595</v>
      </c>
      <c r="J187" s="14">
        <v>16.696999999999999</v>
      </c>
      <c r="K187" s="14">
        <v>0.14799999999999999</v>
      </c>
      <c r="L187" s="14">
        <v>21.498999999999999</v>
      </c>
      <c r="M187" s="14">
        <v>0.222</v>
      </c>
      <c r="N187" s="14" t="s">
        <v>103</v>
      </c>
      <c r="O187" s="14">
        <v>0.82599999999999996</v>
      </c>
      <c r="P187" s="14" t="s">
        <v>103</v>
      </c>
      <c r="Q187" s="14">
        <v>2.5999999999999999E-2</v>
      </c>
      <c r="R187" s="14">
        <f t="shared" si="27"/>
        <v>100.23800007758443</v>
      </c>
      <c r="S187" s="14">
        <v>0.50913294213127303</v>
      </c>
      <c r="T187" s="14">
        <v>4.8948780236872036</v>
      </c>
      <c r="U187" s="16">
        <f t="shared" si="28"/>
        <v>84.756661531260477</v>
      </c>
      <c r="V187" s="14"/>
      <c r="W187" s="14">
        <v>1.9317555107725617</v>
      </c>
      <c r="X187" s="14">
        <v>6.824448922743831E-2</v>
      </c>
      <c r="Y187" s="14">
        <v>6.2122860961462767E-3</v>
      </c>
      <c r="Z187" s="14">
        <v>3.3856541429485423E-2</v>
      </c>
      <c r="AA187" s="14">
        <v>2.3861499956018242E-2</v>
      </c>
      <c r="AB187" s="14">
        <v>1.3998840287795177E-2</v>
      </c>
      <c r="AC187" s="14">
        <v>0.14957286317792773</v>
      </c>
      <c r="AD187" s="14">
        <v>0.90947306638002667</v>
      </c>
      <c r="AE187" s="14">
        <v>0.84165526679129798</v>
      </c>
      <c r="AF187" s="14">
        <v>4.5802585906992641E-3</v>
      </c>
      <c r="AG187" s="14">
        <v>1.5726883910799357E-2</v>
      </c>
      <c r="AH187" s="14">
        <v>9.3224783965348707E-5</v>
      </c>
      <c r="AI187" s="14"/>
      <c r="AJ187" s="16">
        <v>43.953133124067278</v>
      </c>
      <c r="AK187" s="16">
        <v>47.494731318858641</v>
      </c>
      <c r="AL187" s="16">
        <v>8.5521355570740845</v>
      </c>
      <c r="AM187">
        <f t="shared" si="21"/>
        <v>0.14123359431668786</v>
      </c>
      <c r="AN187" s="21">
        <f t="shared" si="22"/>
        <v>6.824448922743831E-2</v>
      </c>
      <c r="AO187" s="21">
        <f t="shared" si="23"/>
        <v>1.3998840287795177E-2</v>
      </c>
      <c r="AP187" s="21">
        <f t="shared" si="24"/>
        <v>0.84165526679129798</v>
      </c>
      <c r="AQ187" s="21">
        <f t="shared" si="25"/>
        <v>1.5726883910799357E-2</v>
      </c>
    </row>
    <row r="188" spans="1:43">
      <c r="A188" s="12">
        <v>4906</v>
      </c>
      <c r="B188" s="12" t="s">
        <v>34</v>
      </c>
      <c r="C188" s="12" t="s">
        <v>49</v>
      </c>
      <c r="D188" s="12" t="s">
        <v>20</v>
      </c>
      <c r="E188" s="13" t="s">
        <v>73</v>
      </c>
      <c r="F188" s="14">
        <v>52.808999999999997</v>
      </c>
      <c r="G188" s="14">
        <v>0.33</v>
      </c>
      <c r="H188" s="14">
        <v>2.2999999999999998</v>
      </c>
      <c r="I188" s="14">
        <f t="shared" si="37"/>
        <v>5.2580000945407521</v>
      </c>
      <c r="J188" s="14">
        <v>16.684000000000001</v>
      </c>
      <c r="K188" s="14">
        <v>0.14499999999999999</v>
      </c>
      <c r="L188" s="14">
        <v>21.52</v>
      </c>
      <c r="M188" s="14">
        <v>0.27</v>
      </c>
      <c r="N188" s="14" t="s">
        <v>103</v>
      </c>
      <c r="O188" s="14">
        <v>0.57999999999999996</v>
      </c>
      <c r="P188" s="14">
        <v>1.4999999999999999E-2</v>
      </c>
      <c r="Q188" s="14">
        <v>0.02</v>
      </c>
      <c r="R188" s="14">
        <f t="shared" si="27"/>
        <v>99.931000094540735</v>
      </c>
      <c r="S188" s="14">
        <v>0.62040531308503111</v>
      </c>
      <c r="T188" s="14">
        <v>4.6997542362203095</v>
      </c>
      <c r="U188" s="16">
        <f t="shared" si="28"/>
        <v>84.976630076174132</v>
      </c>
      <c r="V188" s="14"/>
      <c r="W188" s="14">
        <v>1.9339023828101212</v>
      </c>
      <c r="X188" s="14">
        <v>6.6097617189878832E-2</v>
      </c>
      <c r="Y188" s="14">
        <v>9.0916080458584275E-3</v>
      </c>
      <c r="Z188" s="14">
        <v>3.3170586577129013E-2</v>
      </c>
      <c r="AA188" s="14">
        <v>1.6793044621477429E-2</v>
      </c>
      <c r="AB188" s="14">
        <v>1.7097008383628834E-2</v>
      </c>
      <c r="AC188" s="14">
        <v>0.14393613492670285</v>
      </c>
      <c r="AD188" s="14">
        <v>0.91082581599580681</v>
      </c>
      <c r="AE188" s="14">
        <v>0.84438791326291107</v>
      </c>
      <c r="AF188" s="14">
        <v>4.4975918383664115E-3</v>
      </c>
      <c r="AG188" s="14">
        <v>1.9170667117866691E-2</v>
      </c>
      <c r="AH188" s="14">
        <v>0</v>
      </c>
      <c r="AI188" s="14"/>
      <c r="AJ188" s="16">
        <v>44.055167606976383</v>
      </c>
      <c r="AK188" s="16">
        <v>47.521504458061052</v>
      </c>
      <c r="AL188" s="16">
        <v>8.4233279349625718</v>
      </c>
      <c r="AM188">
        <f t="shared" si="21"/>
        <v>0.13646314678000498</v>
      </c>
      <c r="AN188" s="21">
        <f t="shared" si="22"/>
        <v>6.6097617189878832E-2</v>
      </c>
      <c r="AO188" s="21">
        <f t="shared" si="23"/>
        <v>1.7097008383628834E-2</v>
      </c>
      <c r="AP188" s="21">
        <f t="shared" si="24"/>
        <v>0.84438791326291107</v>
      </c>
      <c r="AQ188" s="21">
        <f t="shared" si="25"/>
        <v>1.9170667117866691E-2</v>
      </c>
    </row>
    <row r="189" spans="1:43">
      <c r="A189" s="12">
        <v>4906</v>
      </c>
      <c r="B189" s="12" t="s">
        <v>34</v>
      </c>
      <c r="C189" s="12" t="s">
        <v>49</v>
      </c>
      <c r="D189" s="12" t="s">
        <v>20</v>
      </c>
      <c r="E189" s="13" t="s">
        <v>73</v>
      </c>
      <c r="F189" s="14">
        <v>52.767000000000003</v>
      </c>
      <c r="G189" s="14">
        <v>0.30399999999999999</v>
      </c>
      <c r="H189" s="14">
        <v>2.3530000000000002</v>
      </c>
      <c r="I189" s="14">
        <f t="shared" si="37"/>
        <v>5.2760000831966813</v>
      </c>
      <c r="J189" s="14">
        <v>16.776</v>
      </c>
      <c r="K189" s="14">
        <v>0.16</v>
      </c>
      <c r="L189" s="14">
        <v>21.145</v>
      </c>
      <c r="M189" s="14">
        <v>0.30299999999999999</v>
      </c>
      <c r="N189" s="14" t="s">
        <v>103</v>
      </c>
      <c r="O189" s="14">
        <v>0.875</v>
      </c>
      <c r="P189" s="14" t="s">
        <v>103</v>
      </c>
      <c r="Q189" s="14">
        <v>2.4E-2</v>
      </c>
      <c r="R189" s="14">
        <f t="shared" ref="R189:R254" si="46">SUM(F189:Q189)</f>
        <v>99.983000083196671</v>
      </c>
      <c r="S189" s="14">
        <v>0.54596205187266955</v>
      </c>
      <c r="T189" s="14">
        <v>4.7847388901832106</v>
      </c>
      <c r="U189" s="16">
        <f t="shared" si="28"/>
        <v>85.003185313256807</v>
      </c>
      <c r="V189" s="14"/>
      <c r="W189" s="14">
        <v>1.9314372630702552</v>
      </c>
      <c r="X189" s="14">
        <v>6.8562736929744794E-2</v>
      </c>
      <c r="Y189" s="14">
        <v>8.3712814888791884E-3</v>
      </c>
      <c r="Z189" s="14">
        <v>3.2944230260046253E-2</v>
      </c>
      <c r="AA189" s="14">
        <v>2.5322180428427661E-2</v>
      </c>
      <c r="AB189" s="14">
        <v>1.5038297462328801E-2</v>
      </c>
      <c r="AC189" s="14">
        <v>0.14646859943174143</v>
      </c>
      <c r="AD189" s="14">
        <v>0.9154089734378642</v>
      </c>
      <c r="AE189" s="14">
        <v>0.82927586905785944</v>
      </c>
      <c r="AF189" s="14">
        <v>4.960479030874365E-3</v>
      </c>
      <c r="AG189" s="14">
        <v>2.1503427448157326E-2</v>
      </c>
      <c r="AH189" s="14">
        <v>0</v>
      </c>
      <c r="AI189" s="14"/>
      <c r="AJ189" s="16">
        <v>43.504326029831887</v>
      </c>
      <c r="AK189" s="16">
        <v>48.022922066114035</v>
      </c>
      <c r="AL189" s="16">
        <v>8.4727519040540731</v>
      </c>
      <c r="AM189">
        <f t="shared" si="21"/>
        <v>0.13793360286904485</v>
      </c>
      <c r="AN189" s="21">
        <f t="shared" si="22"/>
        <v>6.8562736929744794E-2</v>
      </c>
      <c r="AO189" s="21">
        <f t="shared" si="23"/>
        <v>1.5038297462328801E-2</v>
      </c>
      <c r="AP189" s="21">
        <f t="shared" si="24"/>
        <v>0.82927586905785944</v>
      </c>
      <c r="AQ189" s="21">
        <f t="shared" si="25"/>
        <v>2.1503427448157326E-2</v>
      </c>
    </row>
    <row r="190" spans="1:43">
      <c r="A190" s="12">
        <v>4907</v>
      </c>
      <c r="B190" s="12" t="s">
        <v>34</v>
      </c>
      <c r="C190" s="12" t="s">
        <v>49</v>
      </c>
      <c r="D190" s="12" t="s">
        <v>20</v>
      </c>
      <c r="E190" s="13" t="s">
        <v>73</v>
      </c>
      <c r="F190" s="14">
        <v>53.613999999999997</v>
      </c>
      <c r="G190" s="14">
        <v>0.16500000000000001</v>
      </c>
      <c r="H190" s="14">
        <v>1.4490000000000001</v>
      </c>
      <c r="I190" s="14">
        <f t="shared" si="37"/>
        <v>5.2460001392123496</v>
      </c>
      <c r="J190" s="14">
        <v>17.981999999999999</v>
      </c>
      <c r="K190" s="14">
        <v>0.14299999999999999</v>
      </c>
      <c r="L190" s="14">
        <v>20.366</v>
      </c>
      <c r="M190" s="14">
        <v>0.32700000000000001</v>
      </c>
      <c r="N190" s="14" t="s">
        <v>103</v>
      </c>
      <c r="O190" s="14">
        <v>0.55200000000000005</v>
      </c>
      <c r="P190" s="14" t="s">
        <v>103</v>
      </c>
      <c r="Q190" s="14">
        <v>2.1000000000000001E-2</v>
      </c>
      <c r="R190" s="14">
        <f t="shared" si="46"/>
        <v>99.865000139212341</v>
      </c>
      <c r="S190" s="14">
        <v>0.91355398321200854</v>
      </c>
      <c r="T190" s="14">
        <v>4.4239766704830457</v>
      </c>
      <c r="U190" s="16">
        <f t="shared" si="28"/>
        <v>85.935887842539074</v>
      </c>
      <c r="V190" s="14"/>
      <c r="W190" s="14">
        <v>1.9553711001104368</v>
      </c>
      <c r="X190" s="14">
        <v>4.4628899889563201E-2</v>
      </c>
      <c r="Y190" s="14">
        <v>4.5272563438120954E-3</v>
      </c>
      <c r="Z190" s="14">
        <v>1.765489850451249E-2</v>
      </c>
      <c r="AA190" s="14">
        <v>1.5917135136158729E-2</v>
      </c>
      <c r="AB190" s="14">
        <v>2.5072821515001589E-2</v>
      </c>
      <c r="AC190" s="14">
        <v>0.13493726207349033</v>
      </c>
      <c r="AD190" s="14">
        <v>0.97768177826898484</v>
      </c>
      <c r="AE190" s="14">
        <v>0.79584750272800309</v>
      </c>
      <c r="AF190" s="14">
        <v>4.4174582406962416E-3</v>
      </c>
      <c r="AG190" s="14">
        <v>2.3123075218010533E-2</v>
      </c>
      <c r="AH190" s="14">
        <v>0</v>
      </c>
      <c r="AI190" s="14"/>
      <c r="AJ190" s="16">
        <v>41.15604964215877</v>
      </c>
      <c r="AK190" s="16">
        <v>50.559334122110563</v>
      </c>
      <c r="AL190" s="16">
        <v>8.284616235730665</v>
      </c>
      <c r="AM190">
        <f t="shared" si="21"/>
        <v>0.12127894380807586</v>
      </c>
      <c r="AN190" s="21">
        <f t="shared" si="22"/>
        <v>4.4628899889563201E-2</v>
      </c>
      <c r="AO190" s="21">
        <f t="shared" si="23"/>
        <v>2.5072821515001589E-2</v>
      </c>
      <c r="AP190" s="21">
        <f t="shared" si="24"/>
        <v>0.79584750272800309</v>
      </c>
      <c r="AQ190" s="21">
        <f t="shared" si="25"/>
        <v>2.3123075218010533E-2</v>
      </c>
    </row>
    <row r="191" spans="1:43">
      <c r="A191" s="12">
        <v>4907</v>
      </c>
      <c r="B191" s="12" t="s">
        <v>34</v>
      </c>
      <c r="C191" s="12" t="s">
        <v>49</v>
      </c>
      <c r="D191" s="12" t="s">
        <v>20</v>
      </c>
      <c r="E191" s="13" t="s">
        <v>73</v>
      </c>
      <c r="F191" s="14">
        <v>53.423000000000002</v>
      </c>
      <c r="G191" s="14">
        <v>0.16</v>
      </c>
      <c r="H191" s="14">
        <v>1.395</v>
      </c>
      <c r="I191" s="14">
        <f t="shared" si="37"/>
        <v>4.9390001367298995</v>
      </c>
      <c r="J191" s="14">
        <v>17.818999999999999</v>
      </c>
      <c r="K191" s="14">
        <v>0.14299999999999999</v>
      </c>
      <c r="L191" s="14">
        <v>20.652999999999999</v>
      </c>
      <c r="M191" s="14">
        <v>0.32400000000000001</v>
      </c>
      <c r="N191" s="14" t="s">
        <v>103</v>
      </c>
      <c r="O191" s="14">
        <v>0.749</v>
      </c>
      <c r="P191" s="14" t="s">
        <v>103</v>
      </c>
      <c r="Q191" s="14">
        <v>2.4E-2</v>
      </c>
      <c r="R191" s="14">
        <f t="shared" si="46"/>
        <v>99.629000136729886</v>
      </c>
      <c r="S191" s="14">
        <v>0.89726338919594262</v>
      </c>
      <c r="T191" s="14">
        <v>4.131635079924612</v>
      </c>
      <c r="U191" s="16">
        <f t="shared" si="28"/>
        <v>86.543352567167261</v>
      </c>
      <c r="V191" s="14"/>
      <c r="W191" s="14">
        <v>1.9538189501000585</v>
      </c>
      <c r="X191" s="14">
        <v>4.618104989994154E-2</v>
      </c>
      <c r="Y191" s="14">
        <v>4.4022650550815572E-3</v>
      </c>
      <c r="Z191" s="14">
        <v>1.3948226197367762E-2</v>
      </c>
      <c r="AA191" s="14">
        <v>2.1657718588366709E-2</v>
      </c>
      <c r="AB191" s="14">
        <v>2.4694145585345755E-2</v>
      </c>
      <c r="AC191" s="14">
        <v>0.12637061090002913</v>
      </c>
      <c r="AD191" s="14">
        <v>0.97151143884902236</v>
      </c>
      <c r="AE191" s="14">
        <v>0.80930519171576321</v>
      </c>
      <c r="AF191" s="14">
        <v>4.4297326484782507E-3</v>
      </c>
      <c r="AG191" s="14">
        <v>2.2974597545010238E-2</v>
      </c>
      <c r="AH191" s="14">
        <v>0</v>
      </c>
      <c r="AI191" s="14"/>
      <c r="AJ191" s="16">
        <v>41.892074593229161</v>
      </c>
      <c r="AK191" s="16">
        <v>50.288358558723331</v>
      </c>
      <c r="AL191" s="16">
        <v>7.8195668480475184</v>
      </c>
      <c r="AM191">
        <f t="shared" si="21"/>
        <v>0.1151039958517532</v>
      </c>
      <c r="AN191" s="21">
        <f t="shared" si="22"/>
        <v>4.618104989994154E-2</v>
      </c>
      <c r="AO191" s="21">
        <f t="shared" si="23"/>
        <v>2.4694145585345755E-2</v>
      </c>
      <c r="AP191" s="21">
        <f t="shared" si="24"/>
        <v>0.80930519171576321</v>
      </c>
      <c r="AQ191" s="21">
        <f t="shared" si="25"/>
        <v>2.2974597545010238E-2</v>
      </c>
    </row>
    <row r="192" spans="1:43">
      <c r="A192" s="12">
        <v>4907</v>
      </c>
      <c r="B192" s="12" t="s">
        <v>34</v>
      </c>
      <c r="C192" s="12" t="s">
        <v>49</v>
      </c>
      <c r="D192" s="12" t="s">
        <v>20</v>
      </c>
      <c r="E192" s="13" t="s">
        <v>73</v>
      </c>
      <c r="F192" s="14">
        <v>53.344000000000001</v>
      </c>
      <c r="G192" s="14">
        <v>0.153</v>
      </c>
      <c r="H192" s="14">
        <v>1.325</v>
      </c>
      <c r="I192" s="14">
        <f t="shared" si="37"/>
        <v>5.1200001928810668</v>
      </c>
      <c r="J192" s="14">
        <v>17.96</v>
      </c>
      <c r="K192" s="14">
        <v>0.15</v>
      </c>
      <c r="L192" s="14">
        <v>20.536000000000001</v>
      </c>
      <c r="M192" s="14">
        <v>0.309</v>
      </c>
      <c r="N192" s="14" t="s">
        <v>103</v>
      </c>
      <c r="O192" s="14">
        <v>0.76600000000000001</v>
      </c>
      <c r="P192" s="14" t="s">
        <v>103</v>
      </c>
      <c r="Q192" s="14">
        <v>2.8000000000000001E-2</v>
      </c>
      <c r="R192" s="14">
        <f t="shared" si="46"/>
        <v>99.691000192881091</v>
      </c>
      <c r="S192" s="14">
        <v>1.2657445135665206</v>
      </c>
      <c r="T192" s="14">
        <v>3.9810727570783224</v>
      </c>
      <c r="U192" s="16">
        <f t="shared" si="28"/>
        <v>86.212614760945044</v>
      </c>
      <c r="V192" s="14"/>
      <c r="W192" s="14">
        <v>1.9496789387296327</v>
      </c>
      <c r="X192" s="14">
        <v>5.0321061270367284E-2</v>
      </c>
      <c r="Y192" s="14">
        <v>4.206967069702125E-3</v>
      </c>
      <c r="Z192" s="14">
        <v>6.7543596577050863E-3</v>
      </c>
      <c r="AA192" s="14">
        <v>2.2135082008971102E-2</v>
      </c>
      <c r="AB192" s="14">
        <v>3.4813010986233184E-2</v>
      </c>
      <c r="AC192" s="14">
        <v>0.12168743042235938</v>
      </c>
      <c r="AD192" s="14">
        <v>0.97857113235819049</v>
      </c>
      <c r="AE192" s="14">
        <v>0.80420452810512788</v>
      </c>
      <c r="AF192" s="14">
        <v>4.6435937105460158E-3</v>
      </c>
      <c r="AG192" s="14">
        <v>2.1896911277413757E-2</v>
      </c>
      <c r="AH192" s="14">
        <v>0</v>
      </c>
      <c r="AI192" s="14"/>
      <c r="AJ192" s="16">
        <v>41.464022108907855</v>
      </c>
      <c r="AK192" s="16">
        <v>50.454198713408466</v>
      </c>
      <c r="AL192" s="16">
        <v>8.0817791776836714</v>
      </c>
      <c r="AM192">
        <f t="shared" si="21"/>
        <v>0.11059893968453516</v>
      </c>
      <c r="AN192" s="21">
        <f t="shared" si="22"/>
        <v>5.0321061270367284E-2</v>
      </c>
      <c r="AO192" s="21">
        <f t="shared" si="23"/>
        <v>3.4813010986233184E-2</v>
      </c>
      <c r="AP192" s="21">
        <f t="shared" si="24"/>
        <v>0.80420452810512788</v>
      </c>
      <c r="AQ192" s="21">
        <f t="shared" si="25"/>
        <v>2.1896911277413757E-2</v>
      </c>
    </row>
    <row r="193" spans="1:43">
      <c r="A193" s="12">
        <v>4907</v>
      </c>
      <c r="B193" s="12" t="s">
        <v>34</v>
      </c>
      <c r="C193" s="12" t="s">
        <v>49</v>
      </c>
      <c r="D193" s="12" t="s">
        <v>20</v>
      </c>
      <c r="E193" s="13" t="s">
        <v>73</v>
      </c>
      <c r="F193" s="14">
        <v>53.052</v>
      </c>
      <c r="G193" s="14">
        <v>0.248</v>
      </c>
      <c r="H193" s="14">
        <v>1.9410000000000001</v>
      </c>
      <c r="I193" s="14">
        <f t="shared" si="37"/>
        <v>4.9610001665336849</v>
      </c>
      <c r="J193" s="14">
        <v>16.652999999999999</v>
      </c>
      <c r="K193" s="14">
        <v>0.14499999999999999</v>
      </c>
      <c r="L193" s="14">
        <v>21.552</v>
      </c>
      <c r="M193" s="14">
        <v>0.47799999999999998</v>
      </c>
      <c r="N193" s="14" t="s">
        <v>103</v>
      </c>
      <c r="O193" s="14">
        <v>0.79800000000000004</v>
      </c>
      <c r="P193" s="14" t="s">
        <v>103</v>
      </c>
      <c r="Q193" s="14">
        <v>0.02</v>
      </c>
      <c r="R193" s="14">
        <f t="shared" si="46"/>
        <v>99.848000166533666</v>
      </c>
      <c r="S193" s="14">
        <v>1.0928449366451818</v>
      </c>
      <c r="T193" s="14">
        <v>3.9776492074083176</v>
      </c>
      <c r="U193" s="16">
        <f t="shared" si="28"/>
        <v>85.681111712253085</v>
      </c>
      <c r="V193" s="14"/>
      <c r="W193" s="14">
        <v>1.941636629607258</v>
      </c>
      <c r="X193" s="14">
        <v>5.8363370392741976E-2</v>
      </c>
      <c r="Y193" s="14">
        <v>6.8283855714701457E-3</v>
      </c>
      <c r="Z193" s="14">
        <v>2.5360144683178557E-2</v>
      </c>
      <c r="AA193" s="14">
        <v>2.3091063229417268E-2</v>
      </c>
      <c r="AB193" s="14">
        <v>3.0098354388639628E-2</v>
      </c>
      <c r="AC193" s="14">
        <v>0.12174769815635743</v>
      </c>
      <c r="AD193" s="14">
        <v>0.90858847387659092</v>
      </c>
      <c r="AE193" s="14">
        <v>0.8451366005713884</v>
      </c>
      <c r="AF193" s="14">
        <v>4.4948958255464936E-3</v>
      </c>
      <c r="AG193" s="14">
        <v>3.3918836721345144E-2</v>
      </c>
      <c r="AH193" s="14">
        <v>0</v>
      </c>
      <c r="AI193" s="14"/>
      <c r="AJ193" s="16">
        <v>44.347624093495902</v>
      </c>
      <c r="AK193" s="16">
        <v>47.677192146121669</v>
      </c>
      <c r="AL193" s="16">
        <v>7.9751837603824249</v>
      </c>
      <c r="AM193">
        <f t="shared" si="21"/>
        <v>0.11816308255599529</v>
      </c>
      <c r="AN193" s="21">
        <f t="shared" si="22"/>
        <v>5.8363370392741976E-2</v>
      </c>
      <c r="AO193" s="21">
        <f t="shared" si="23"/>
        <v>3.0098354388639628E-2</v>
      </c>
      <c r="AP193" s="21">
        <f t="shared" si="24"/>
        <v>0.8451366005713884</v>
      </c>
      <c r="AQ193" s="21">
        <f t="shared" si="25"/>
        <v>3.3918836721345144E-2</v>
      </c>
    </row>
    <row r="194" spans="1:43">
      <c r="A194" s="12">
        <v>4907</v>
      </c>
      <c r="B194" s="12" t="s">
        <v>34</v>
      </c>
      <c r="C194" s="12" t="s">
        <v>49</v>
      </c>
      <c r="D194" s="12" t="s">
        <v>20</v>
      </c>
      <c r="E194" s="13" t="s">
        <v>73</v>
      </c>
      <c r="F194" s="14">
        <v>53.213999999999999</v>
      </c>
      <c r="G194" s="14">
        <v>0.22500000000000001</v>
      </c>
      <c r="H194" s="14">
        <v>1.6279999999999999</v>
      </c>
      <c r="I194" s="14">
        <f t="shared" si="37"/>
        <v>4.6490001512181935</v>
      </c>
      <c r="J194" s="14">
        <v>16.821999999999999</v>
      </c>
      <c r="K194" s="14">
        <v>0.14299999999999999</v>
      </c>
      <c r="L194" s="14">
        <v>21.835000000000001</v>
      </c>
      <c r="M194" s="14">
        <v>0.41799999999999998</v>
      </c>
      <c r="N194" s="14" t="s">
        <v>103</v>
      </c>
      <c r="O194" s="14">
        <v>0.53500000000000003</v>
      </c>
      <c r="P194" s="14" t="s">
        <v>103</v>
      </c>
      <c r="Q194" s="14">
        <v>2.4E-2</v>
      </c>
      <c r="R194" s="14">
        <f t="shared" si="46"/>
        <v>99.493000151218212</v>
      </c>
      <c r="S194" s="14">
        <v>0.99234000159703595</v>
      </c>
      <c r="T194" s="14">
        <v>3.7560843681753728</v>
      </c>
      <c r="U194" s="16">
        <f t="shared" si="28"/>
        <v>86.577473014035505</v>
      </c>
      <c r="V194" s="14"/>
      <c r="W194" s="14">
        <v>1.951978770021364</v>
      </c>
      <c r="X194" s="14">
        <v>4.8021229978636004E-2</v>
      </c>
      <c r="Y194" s="14">
        <v>6.2091458645053303E-3</v>
      </c>
      <c r="Z194" s="14">
        <v>2.2360397949721555E-2</v>
      </c>
      <c r="AA194" s="14">
        <v>1.551592995085036E-2</v>
      </c>
      <c r="AB194" s="14">
        <v>2.739224922199408E-2</v>
      </c>
      <c r="AC194" s="14">
        <v>0.11522656278471734</v>
      </c>
      <c r="AD194" s="14">
        <v>0.9198888585458177</v>
      </c>
      <c r="AE194" s="14">
        <v>0.85817432516758962</v>
      </c>
      <c r="AF194" s="14">
        <v>4.4429421165525151E-3</v>
      </c>
      <c r="AG194" s="14">
        <v>2.9728453919103809E-2</v>
      </c>
      <c r="AH194" s="14">
        <v>0</v>
      </c>
      <c r="AI194" s="14"/>
      <c r="AJ194" s="16">
        <v>44.673002824093594</v>
      </c>
      <c r="AK194" s="16">
        <v>47.885605954995704</v>
      </c>
      <c r="AL194" s="16">
        <v>7.4413912209107016</v>
      </c>
      <c r="AM194">
        <f t="shared" si="21"/>
        <v>0.11131759841487567</v>
      </c>
      <c r="AN194" s="21">
        <f t="shared" si="22"/>
        <v>4.8021229978636004E-2</v>
      </c>
      <c r="AO194" s="21">
        <f t="shared" si="23"/>
        <v>2.739224922199408E-2</v>
      </c>
      <c r="AP194" s="21">
        <f t="shared" si="24"/>
        <v>0.85817432516758962</v>
      </c>
      <c r="AQ194" s="21">
        <f t="shared" si="25"/>
        <v>2.9728453919103809E-2</v>
      </c>
    </row>
    <row r="195" spans="1:43">
      <c r="A195" s="12">
        <v>4907</v>
      </c>
      <c r="B195" s="12" t="s">
        <v>34</v>
      </c>
      <c r="C195" s="12" t="s">
        <v>49</v>
      </c>
      <c r="D195" s="12" t="s">
        <v>20</v>
      </c>
      <c r="E195" s="13" t="s">
        <v>73</v>
      </c>
      <c r="F195" s="14">
        <v>52.850999999999999</v>
      </c>
      <c r="G195" s="14">
        <v>0.23499999999999999</v>
      </c>
      <c r="H195" s="14">
        <v>1.8959999999999999</v>
      </c>
      <c r="I195" s="14">
        <f t="shared" si="37"/>
        <v>4.9370002098933927</v>
      </c>
      <c r="J195" s="14">
        <v>16.875</v>
      </c>
      <c r="K195" s="14">
        <v>0.13800000000000001</v>
      </c>
      <c r="L195" s="14">
        <v>21.314</v>
      </c>
      <c r="M195" s="14">
        <v>0.46200000000000002</v>
      </c>
      <c r="N195" s="14" t="s">
        <v>103</v>
      </c>
      <c r="O195" s="14">
        <v>0.754</v>
      </c>
      <c r="P195" s="14">
        <v>1.4E-2</v>
      </c>
      <c r="Q195" s="14">
        <v>2.7E-2</v>
      </c>
      <c r="R195" s="14">
        <f t="shared" si="46"/>
        <v>99.503000209893401</v>
      </c>
      <c r="S195" s="14">
        <v>1.3773845880293776</v>
      </c>
      <c r="T195" s="14">
        <v>3.6976181069931497</v>
      </c>
      <c r="U195" s="16">
        <f t="shared" si="28"/>
        <v>85.901649149722715</v>
      </c>
      <c r="V195" s="14"/>
      <c r="W195" s="14">
        <v>1.938991610537546</v>
      </c>
      <c r="X195" s="14">
        <v>6.1008389462454016E-2</v>
      </c>
      <c r="Y195" s="14">
        <v>6.4862060780190951E-3</v>
      </c>
      <c r="Z195" s="14">
        <v>2.0973283520690736E-2</v>
      </c>
      <c r="AA195" s="14">
        <v>2.1871013588592631E-2</v>
      </c>
      <c r="AB195" s="14">
        <v>3.802734034095917E-2</v>
      </c>
      <c r="AC195" s="14">
        <v>0.11345218370456253</v>
      </c>
      <c r="AD195" s="14">
        <v>0.92294335647069892</v>
      </c>
      <c r="AE195" s="14">
        <v>0.83783947557909255</v>
      </c>
      <c r="AF195" s="14">
        <v>4.288320542702167E-3</v>
      </c>
      <c r="AG195" s="14">
        <v>3.2863328925581185E-2</v>
      </c>
      <c r="AH195" s="14">
        <v>4.6803815799727453E-5</v>
      </c>
      <c r="AI195" s="14"/>
      <c r="AJ195" s="16">
        <v>43.805188570146726</v>
      </c>
      <c r="AK195" s="16">
        <v>48.254718174766303</v>
      </c>
      <c r="AL195" s="16">
        <v>7.9400932550869685</v>
      </c>
      <c r="AM195">
        <f t="shared" si="21"/>
        <v>0.10946803542340312</v>
      </c>
      <c r="AN195" s="21">
        <f t="shared" si="22"/>
        <v>6.1008389462454016E-2</v>
      </c>
      <c r="AO195" s="21">
        <f t="shared" si="23"/>
        <v>3.802734034095917E-2</v>
      </c>
      <c r="AP195" s="21">
        <f t="shared" si="24"/>
        <v>0.83783947557909255</v>
      </c>
      <c r="AQ195" s="21">
        <f t="shared" si="25"/>
        <v>3.2863328925581185E-2</v>
      </c>
    </row>
    <row r="196" spans="1:43">
      <c r="A196" s="12">
        <v>4907</v>
      </c>
      <c r="B196" s="12" t="s">
        <v>34</v>
      </c>
      <c r="C196" s="12" t="s">
        <v>49</v>
      </c>
      <c r="D196" s="12" t="s">
        <v>20</v>
      </c>
      <c r="E196" s="13" t="s">
        <v>73</v>
      </c>
      <c r="F196" s="14">
        <v>52.783999999999999</v>
      </c>
      <c r="G196" s="14">
        <v>0.29399999999999998</v>
      </c>
      <c r="H196" s="14">
        <v>1.925</v>
      </c>
      <c r="I196" s="14">
        <f t="shared" si="37"/>
        <v>5.0820001457054831</v>
      </c>
      <c r="J196" s="14">
        <v>16.873999999999999</v>
      </c>
      <c r="K196" s="14">
        <v>0.159</v>
      </c>
      <c r="L196" s="14">
        <v>21.158000000000001</v>
      </c>
      <c r="M196" s="14">
        <v>0.38</v>
      </c>
      <c r="N196" s="14" t="s">
        <v>103</v>
      </c>
      <c r="O196" s="14">
        <v>0.67500000000000004</v>
      </c>
      <c r="P196" s="14" t="s">
        <v>103</v>
      </c>
      <c r="Q196" s="14">
        <v>3.5999999999999997E-2</v>
      </c>
      <c r="R196" s="14">
        <f t="shared" si="46"/>
        <v>99.367000145705475</v>
      </c>
      <c r="S196" s="14">
        <v>0.95616391624571595</v>
      </c>
      <c r="T196" s="14">
        <v>4.2216359050039083</v>
      </c>
      <c r="U196" s="16">
        <f t="shared" si="28"/>
        <v>85.546690868361267</v>
      </c>
      <c r="V196" s="14"/>
      <c r="W196" s="14">
        <v>1.9407301657609388</v>
      </c>
      <c r="X196" s="14">
        <v>5.9269834239061181E-2</v>
      </c>
      <c r="Y196" s="14">
        <v>8.132243016188475E-3</v>
      </c>
      <c r="Z196" s="14">
        <v>2.4146156955333772E-2</v>
      </c>
      <c r="AA196" s="14">
        <v>1.9621918819029433E-2</v>
      </c>
      <c r="AB196" s="14">
        <v>2.6455332230644741E-2</v>
      </c>
      <c r="AC196" s="14">
        <v>0.12981106612102911</v>
      </c>
      <c r="AD196" s="14">
        <v>0.92488864696459461</v>
      </c>
      <c r="AE196" s="14">
        <v>0.8335096020241255</v>
      </c>
      <c r="AF196" s="14">
        <v>4.9515984191019612E-3</v>
      </c>
      <c r="AG196" s="14">
        <v>2.7089021128007967E-2</v>
      </c>
      <c r="AH196" s="14">
        <v>9.3810487826700555E-5</v>
      </c>
      <c r="AI196" s="14"/>
      <c r="AJ196" s="16">
        <v>43.527896075866956</v>
      </c>
      <c r="AK196" s="16">
        <v>48.299931769302901</v>
      </c>
      <c r="AL196" s="16">
        <v>8.1721721548301431</v>
      </c>
      <c r="AM196">
        <f t="shared" ref="AM196:AM259" si="47">AC196/(AC196+AD196)</f>
        <v>0.12307869672331147</v>
      </c>
      <c r="AN196" s="21">
        <f t="shared" ref="AN196:AN259" si="48">2-W196</f>
        <v>5.9269834239061181E-2</v>
      </c>
      <c r="AO196" s="21">
        <f t="shared" ref="AO196:AO259" si="49">AB196</f>
        <v>2.6455332230644741E-2</v>
      </c>
      <c r="AP196" s="21">
        <f t="shared" ref="AP196:AP259" si="50">AE196</f>
        <v>0.8335096020241255</v>
      </c>
      <c r="AQ196" s="21">
        <f t="shared" ref="AQ196:AQ259" si="51">AG196</f>
        <v>2.7089021128007967E-2</v>
      </c>
    </row>
    <row r="197" spans="1:43">
      <c r="A197" s="12">
        <v>4907</v>
      </c>
      <c r="B197" s="12" t="s">
        <v>34</v>
      </c>
      <c r="C197" s="12" t="s">
        <v>49</v>
      </c>
      <c r="D197" s="12" t="s">
        <v>20</v>
      </c>
      <c r="E197" s="13" t="s">
        <v>73</v>
      </c>
      <c r="F197" s="14">
        <v>53.302</v>
      </c>
      <c r="G197" s="14">
        <v>0.16</v>
      </c>
      <c r="H197" s="14">
        <v>1.407</v>
      </c>
      <c r="I197" s="14">
        <f t="shared" si="37"/>
        <v>5.2580002103600609</v>
      </c>
      <c r="J197" s="14">
        <v>17.954999999999998</v>
      </c>
      <c r="K197" s="14">
        <v>0.14699999999999999</v>
      </c>
      <c r="L197" s="14">
        <v>20.315999999999999</v>
      </c>
      <c r="M197" s="14">
        <v>0.35499999999999998</v>
      </c>
      <c r="N197" s="14" t="s">
        <v>103</v>
      </c>
      <c r="O197" s="14">
        <v>0.73699999999999999</v>
      </c>
      <c r="P197" s="14" t="s">
        <v>103</v>
      </c>
      <c r="Q197" s="14">
        <v>2.7E-2</v>
      </c>
      <c r="R197" s="14">
        <f t="shared" si="46"/>
        <v>99.664000210360072</v>
      </c>
      <c r="S197" s="14">
        <v>1.3804470158219131</v>
      </c>
      <c r="T197" s="14">
        <v>4.0158625094732585</v>
      </c>
      <c r="U197" s="16">
        <f t="shared" si="28"/>
        <v>85.890049472440438</v>
      </c>
      <c r="V197" s="14"/>
      <c r="W197" s="14">
        <v>1.9482720334434007</v>
      </c>
      <c r="X197" s="14">
        <v>5.1727966556599281E-2</v>
      </c>
      <c r="Y197" s="14">
        <v>4.3997321073630689E-3</v>
      </c>
      <c r="Z197" s="14">
        <v>8.8836562118813009E-3</v>
      </c>
      <c r="AA197" s="14">
        <v>2.1298470806886068E-2</v>
      </c>
      <c r="AB197" s="14">
        <v>3.7970283976317971E-2</v>
      </c>
      <c r="AC197" s="14">
        <v>0.12275890636702892</v>
      </c>
      <c r="AD197" s="14">
        <v>0.97836305963492209</v>
      </c>
      <c r="AE197" s="14">
        <v>0.79564150822785351</v>
      </c>
      <c r="AF197" s="14">
        <v>4.5510212084215462E-3</v>
      </c>
      <c r="AG197" s="14">
        <v>2.5158300588027205E-2</v>
      </c>
      <c r="AH197" s="14">
        <v>9.3259831771051147E-5</v>
      </c>
      <c r="AI197" s="14"/>
      <c r="AJ197" s="16">
        <v>41.122328371266299</v>
      </c>
      <c r="AK197" s="16">
        <v>50.566199209785786</v>
      </c>
      <c r="AL197" s="16">
        <v>8.3114724189479201</v>
      </c>
      <c r="AM197">
        <f t="shared" si="47"/>
        <v>0.11148529423380098</v>
      </c>
      <c r="AN197" s="21">
        <f t="shared" si="48"/>
        <v>5.1727966556599281E-2</v>
      </c>
      <c r="AO197" s="21">
        <f t="shared" si="49"/>
        <v>3.7970283976317971E-2</v>
      </c>
      <c r="AP197" s="21">
        <f t="shared" si="50"/>
        <v>0.79564150822785351</v>
      </c>
      <c r="AQ197" s="21">
        <f t="shared" si="51"/>
        <v>2.5158300588027205E-2</v>
      </c>
    </row>
    <row r="198" spans="1:43">
      <c r="A198" s="12">
        <v>4907</v>
      </c>
      <c r="B198" s="12" t="s">
        <v>34</v>
      </c>
      <c r="C198" s="12" t="s">
        <v>49</v>
      </c>
      <c r="D198" s="12" t="s">
        <v>20</v>
      </c>
      <c r="E198" s="13" t="s">
        <v>73</v>
      </c>
      <c r="F198" s="14">
        <v>53.722999999999999</v>
      </c>
      <c r="G198" s="14">
        <v>6.9000000000000006E-2</v>
      </c>
      <c r="H198" s="14">
        <v>1.3260000000000001</v>
      </c>
      <c r="I198" s="14">
        <f t="shared" si="37"/>
        <v>4.4960001782620882</v>
      </c>
      <c r="J198" s="14">
        <v>16.992000000000001</v>
      </c>
      <c r="K198" s="14">
        <v>0.11899999999999999</v>
      </c>
      <c r="L198" s="14">
        <v>22.315999999999999</v>
      </c>
      <c r="M198" s="14">
        <v>0.39400000000000002</v>
      </c>
      <c r="N198" s="14" t="s">
        <v>103</v>
      </c>
      <c r="O198" s="14">
        <v>0.46899999999999997</v>
      </c>
      <c r="P198" s="14" t="s">
        <v>103</v>
      </c>
      <c r="Q198" s="14">
        <v>2.4E-2</v>
      </c>
      <c r="R198" s="14">
        <f t="shared" si="46"/>
        <v>99.928000178262096</v>
      </c>
      <c r="S198" s="14">
        <v>1.1698102979141733</v>
      </c>
      <c r="T198" s="14">
        <v>3.4433951472318549</v>
      </c>
      <c r="U198" s="16">
        <f t="shared" si="28"/>
        <v>87.075202125232849</v>
      </c>
      <c r="V198" s="14"/>
      <c r="W198" s="14">
        <v>1.9606545223690746</v>
      </c>
      <c r="X198" s="14">
        <v>3.9345477630925441E-2</v>
      </c>
      <c r="Y198" s="14">
        <v>1.8944801939037694E-3</v>
      </c>
      <c r="Z198" s="14">
        <v>1.7689341103558527E-2</v>
      </c>
      <c r="AA198" s="14">
        <v>1.3532826228605657E-2</v>
      </c>
      <c r="AB198" s="14">
        <v>3.2127303092412365E-2</v>
      </c>
      <c r="AC198" s="14">
        <v>0.10509831801661586</v>
      </c>
      <c r="AD198" s="14">
        <v>0.92447221685890357</v>
      </c>
      <c r="AE198" s="14">
        <v>0.87263033852526706</v>
      </c>
      <c r="AF198" s="14">
        <v>3.6785207772835255E-3</v>
      </c>
      <c r="AG198" s="14">
        <v>2.7879430485412793E-2</v>
      </c>
      <c r="AH198" s="14">
        <v>0</v>
      </c>
      <c r="AI198" s="14"/>
      <c r="AJ198" s="16">
        <v>45.106432729938916</v>
      </c>
      <c r="AK198" s="16">
        <v>47.786149552072004</v>
      </c>
      <c r="AL198" s="16">
        <v>7.1074177179890805</v>
      </c>
      <c r="AM198">
        <f t="shared" si="47"/>
        <v>0.10207976477233081</v>
      </c>
      <c r="AN198" s="21">
        <f t="shared" si="48"/>
        <v>3.9345477630925441E-2</v>
      </c>
      <c r="AO198" s="21">
        <f t="shared" si="49"/>
        <v>3.2127303092412365E-2</v>
      </c>
      <c r="AP198" s="21">
        <f t="shared" si="50"/>
        <v>0.87263033852526706</v>
      </c>
      <c r="AQ198" s="21">
        <f t="shared" si="51"/>
        <v>2.7879430485412793E-2</v>
      </c>
    </row>
    <row r="199" spans="1:43">
      <c r="A199" s="12">
        <v>4907</v>
      </c>
      <c r="B199" s="12" t="s">
        <v>34</v>
      </c>
      <c r="C199" s="12" t="s">
        <v>49</v>
      </c>
      <c r="D199" s="12" t="s">
        <v>20</v>
      </c>
      <c r="E199" s="13" t="s">
        <v>73</v>
      </c>
      <c r="F199" s="14">
        <v>53.201999999999998</v>
      </c>
      <c r="G199" s="14">
        <v>0.17899999999999999</v>
      </c>
      <c r="H199" s="14">
        <v>1.534</v>
      </c>
      <c r="I199" s="14">
        <f t="shared" si="37"/>
        <v>4.6790001616623096</v>
      </c>
      <c r="J199" s="14">
        <v>16.952000000000002</v>
      </c>
      <c r="K199" s="14">
        <v>0.14799999999999999</v>
      </c>
      <c r="L199" s="14">
        <v>21.39</v>
      </c>
      <c r="M199" s="14">
        <v>0.48599999999999999</v>
      </c>
      <c r="N199" s="14" t="s">
        <v>103</v>
      </c>
      <c r="O199" s="14">
        <v>0.76200000000000001</v>
      </c>
      <c r="P199" s="14" t="s">
        <v>103</v>
      </c>
      <c r="Q199" s="14">
        <v>0.03</v>
      </c>
      <c r="R199" s="14">
        <f t="shared" si="46"/>
        <v>99.362000161662309</v>
      </c>
      <c r="S199" s="14">
        <v>1.0608774802928012</v>
      </c>
      <c r="T199" s="14">
        <v>3.7244137855174073</v>
      </c>
      <c r="U199" s="16">
        <f t="shared" ref="U199:U266" si="52">J199/40.3044/(J199/40.3044+I199/71.8464)*100</f>
        <v>86.592178198702825</v>
      </c>
      <c r="V199" s="14"/>
      <c r="W199" s="14">
        <v>1.9534113606397625</v>
      </c>
      <c r="X199" s="14">
        <v>4.6588639360237494E-2</v>
      </c>
      <c r="Y199" s="14">
        <v>4.9444608316446901E-3</v>
      </c>
      <c r="Z199" s="14">
        <v>1.9792825607678158E-2</v>
      </c>
      <c r="AA199" s="14">
        <v>2.2120531881477841E-2</v>
      </c>
      <c r="AB199" s="14">
        <v>2.9312238947888876E-2</v>
      </c>
      <c r="AC199" s="14">
        <v>0.11436463796103594</v>
      </c>
      <c r="AD199" s="14">
        <v>0.92788731922428436</v>
      </c>
      <c r="AE199" s="14">
        <v>0.84149137928374118</v>
      </c>
      <c r="AF199" s="14">
        <v>4.6027024369438545E-3</v>
      </c>
      <c r="AG199" s="14">
        <v>3.4597831299303258E-2</v>
      </c>
      <c r="AH199" s="14">
        <v>0</v>
      </c>
      <c r="AI199" s="14"/>
      <c r="AJ199" s="16">
        <v>43.986771220712612</v>
      </c>
      <c r="AK199" s="16">
        <v>48.502894068932186</v>
      </c>
      <c r="AL199" s="16">
        <v>7.5103347103552096</v>
      </c>
      <c r="AM199">
        <f t="shared" si="47"/>
        <v>0.10972839837104861</v>
      </c>
      <c r="AN199" s="21">
        <f t="shared" si="48"/>
        <v>4.6588639360237494E-2</v>
      </c>
      <c r="AO199" s="21">
        <f t="shared" si="49"/>
        <v>2.9312238947888876E-2</v>
      </c>
      <c r="AP199" s="21">
        <f t="shared" si="50"/>
        <v>0.84149137928374118</v>
      </c>
      <c r="AQ199" s="21">
        <f t="shared" si="51"/>
        <v>3.4597831299303258E-2</v>
      </c>
    </row>
    <row r="200" spans="1:43">
      <c r="A200" s="12">
        <v>4917</v>
      </c>
      <c r="B200" s="12" t="s">
        <v>34</v>
      </c>
      <c r="C200" s="12" t="s">
        <v>49</v>
      </c>
      <c r="D200" s="12" t="s">
        <v>20</v>
      </c>
      <c r="E200" s="13" t="s">
        <v>73</v>
      </c>
      <c r="F200" s="14">
        <v>52.837000000000003</v>
      </c>
      <c r="G200" s="14">
        <v>0.21199999999999999</v>
      </c>
      <c r="H200" s="14">
        <v>1.611</v>
      </c>
      <c r="I200" s="14">
        <v>5.016</v>
      </c>
      <c r="J200" s="14">
        <v>16.785</v>
      </c>
      <c r="K200" s="14">
        <v>0.14799999999999999</v>
      </c>
      <c r="L200" s="14">
        <v>21.59</v>
      </c>
      <c r="M200" s="14">
        <v>0.52700000000000002</v>
      </c>
      <c r="N200" s="14">
        <v>0</v>
      </c>
      <c r="O200" s="14">
        <v>0.80500000000000005</v>
      </c>
      <c r="P200" s="14" t="s">
        <v>103</v>
      </c>
      <c r="Q200" s="14">
        <v>2.4E-2</v>
      </c>
      <c r="R200" s="14">
        <f t="shared" si="46"/>
        <v>99.555000000000007</v>
      </c>
      <c r="S200" s="14">
        <v>2.0507978276656713</v>
      </c>
      <c r="T200" s="14">
        <v>3.1706753783102406</v>
      </c>
      <c r="U200" s="16">
        <f t="shared" si="52"/>
        <v>85.642665853565802</v>
      </c>
      <c r="V200" s="14"/>
      <c r="W200" s="14">
        <v>1.9379598621355847</v>
      </c>
      <c r="X200" s="14">
        <v>6.2040137864415312E-2</v>
      </c>
      <c r="Y200" s="14">
        <v>5.8498219455333025E-3</v>
      </c>
      <c r="Z200" s="14">
        <v>7.599722229518463E-3</v>
      </c>
      <c r="AA200" s="14">
        <v>2.3344111602886911E-2</v>
      </c>
      <c r="AB200" s="14">
        <v>5.6604047537837439E-2</v>
      </c>
      <c r="AC200" s="14">
        <v>9.7258258916298662E-2</v>
      </c>
      <c r="AD200" s="14">
        <v>0.91777562251129441</v>
      </c>
      <c r="AE200" s="14">
        <v>0.84846201780310704</v>
      </c>
      <c r="AF200" s="14">
        <v>4.597839165399787E-3</v>
      </c>
      <c r="AG200" s="14">
        <v>3.7476937909831656E-2</v>
      </c>
      <c r="AH200" s="14">
        <v>0</v>
      </c>
      <c r="AI200" s="14"/>
      <c r="AJ200" s="16">
        <v>44.18842983830293</v>
      </c>
      <c r="AK200" s="16">
        <v>47.798325501538571</v>
      </c>
      <c r="AL200" s="16">
        <v>8.0132446601585041</v>
      </c>
      <c r="AM200">
        <f t="shared" si="47"/>
        <v>9.581774628006498E-2</v>
      </c>
      <c r="AN200" s="21">
        <f t="shared" si="48"/>
        <v>6.2040137864415312E-2</v>
      </c>
      <c r="AO200" s="21">
        <f t="shared" si="49"/>
        <v>5.6604047537837439E-2</v>
      </c>
      <c r="AP200" s="21">
        <f t="shared" si="50"/>
        <v>0.84846201780310704</v>
      </c>
      <c r="AQ200" s="21">
        <f t="shared" si="51"/>
        <v>3.7476937909831656E-2</v>
      </c>
    </row>
    <row r="201" spans="1:43">
      <c r="A201" s="12">
        <v>4917</v>
      </c>
      <c r="B201" s="12" t="s">
        <v>34</v>
      </c>
      <c r="C201" s="12" t="s">
        <v>49</v>
      </c>
      <c r="D201" s="12" t="s">
        <v>20</v>
      </c>
      <c r="E201" s="13" t="s">
        <v>73</v>
      </c>
      <c r="F201" s="14">
        <v>53.505000000000003</v>
      </c>
      <c r="G201" s="14">
        <v>0.23499999999999999</v>
      </c>
      <c r="H201" s="14">
        <v>1.2270000000000001</v>
      </c>
      <c r="I201" s="14">
        <v>4.7910000000000004</v>
      </c>
      <c r="J201" s="14">
        <v>17.259</v>
      </c>
      <c r="K201" s="14">
        <v>0.13600000000000001</v>
      </c>
      <c r="L201" s="14">
        <v>21.41</v>
      </c>
      <c r="M201" s="14">
        <v>0.46200000000000002</v>
      </c>
      <c r="N201" s="14">
        <v>1E-3</v>
      </c>
      <c r="O201" s="14">
        <v>0.67700000000000005</v>
      </c>
      <c r="P201" s="14">
        <v>1.4E-2</v>
      </c>
      <c r="Q201" s="14">
        <v>2.5000000000000001E-2</v>
      </c>
      <c r="R201" s="14">
        <f t="shared" si="46"/>
        <v>99.742000000000004</v>
      </c>
      <c r="S201" s="14">
        <v>1.2282523495605957</v>
      </c>
      <c r="T201" s="14">
        <v>3.6858085122206585</v>
      </c>
      <c r="U201" s="16">
        <f t="shared" si="52"/>
        <v>86.525783233308516</v>
      </c>
      <c r="V201" s="14"/>
      <c r="W201" s="14">
        <v>1.9567802178032752</v>
      </c>
      <c r="X201" s="14">
        <v>4.3219782196724843E-2</v>
      </c>
      <c r="Y201" s="14">
        <v>6.4657022723628816E-3</v>
      </c>
      <c r="Z201" s="14">
        <v>9.6671001308031371E-3</v>
      </c>
      <c r="AA201" s="14">
        <v>1.9575424698510733E-2</v>
      </c>
      <c r="AB201" s="14">
        <v>3.3802848253820329E-2</v>
      </c>
      <c r="AC201" s="14">
        <v>0.11273234295495184</v>
      </c>
      <c r="AD201" s="14">
        <v>0.94096150156313296</v>
      </c>
      <c r="AE201" s="14">
        <v>0.83895271604381605</v>
      </c>
      <c r="AF201" s="14">
        <v>4.2128114514067665E-3</v>
      </c>
      <c r="AG201" s="14">
        <v>3.2759443341096012E-2</v>
      </c>
      <c r="AH201" s="14">
        <v>4.6655862384189369E-5</v>
      </c>
      <c r="AI201" s="14"/>
      <c r="AJ201" s="16">
        <v>43.54916937889169</v>
      </c>
      <c r="AK201" s="16">
        <v>48.844340124228133</v>
      </c>
      <c r="AL201" s="16">
        <v>7.6064904968801761</v>
      </c>
      <c r="AM201">
        <f t="shared" si="47"/>
        <v>0.10698775886511026</v>
      </c>
      <c r="AN201" s="21">
        <f t="shared" si="48"/>
        <v>4.3219782196724843E-2</v>
      </c>
      <c r="AO201" s="21">
        <f t="shared" si="49"/>
        <v>3.3802848253820329E-2</v>
      </c>
      <c r="AP201" s="21">
        <f t="shared" si="50"/>
        <v>0.83895271604381605</v>
      </c>
      <c r="AQ201" s="21">
        <f t="shared" si="51"/>
        <v>3.2759443341096012E-2</v>
      </c>
    </row>
    <row r="202" spans="1:43">
      <c r="A202" s="12">
        <v>4917</v>
      </c>
      <c r="B202" s="12" t="s">
        <v>34</v>
      </c>
      <c r="C202" s="12" t="s">
        <v>49</v>
      </c>
      <c r="D202" s="12" t="s">
        <v>20</v>
      </c>
      <c r="E202" s="13" t="s">
        <v>73</v>
      </c>
      <c r="F202" s="14">
        <v>53.612000000000002</v>
      </c>
      <c r="G202" s="14">
        <v>0.254</v>
      </c>
      <c r="H202" s="14">
        <v>1.5589999999999999</v>
      </c>
      <c r="I202" s="14">
        <v>4.9169999999999998</v>
      </c>
      <c r="J202" s="14">
        <v>17.068000000000001</v>
      </c>
      <c r="K202" s="14">
        <v>0.14799999999999999</v>
      </c>
      <c r="L202" s="14">
        <v>21.794</v>
      </c>
      <c r="M202" s="14">
        <v>0.42599999999999999</v>
      </c>
      <c r="N202" s="14">
        <v>0</v>
      </c>
      <c r="O202" s="14">
        <v>0.46</v>
      </c>
      <c r="P202" s="14" t="s">
        <v>103</v>
      </c>
      <c r="Q202" s="14">
        <v>2.4E-2</v>
      </c>
      <c r="R202" s="14">
        <f t="shared" si="46"/>
        <v>100.26199999999999</v>
      </c>
      <c r="S202" s="14">
        <v>1.1964417775198364</v>
      </c>
      <c r="T202" s="14">
        <v>3.8404319245458334</v>
      </c>
      <c r="U202" s="16">
        <f t="shared" si="52"/>
        <v>86.087501621414049</v>
      </c>
      <c r="V202" s="14"/>
      <c r="W202" s="14">
        <v>1.9515831184910841</v>
      </c>
      <c r="X202" s="14">
        <v>4.8416881508915877E-2</v>
      </c>
      <c r="Y202" s="14">
        <v>6.9559895366791726E-3</v>
      </c>
      <c r="Z202" s="14">
        <v>1.8467833618496146E-2</v>
      </c>
      <c r="AA202" s="14">
        <v>1.3239077335619709E-2</v>
      </c>
      <c r="AB202" s="14">
        <v>3.2774390552521716E-2</v>
      </c>
      <c r="AC202" s="14">
        <v>0.11691579813226265</v>
      </c>
      <c r="AD202" s="14">
        <v>0.92622441261919164</v>
      </c>
      <c r="AE202" s="14">
        <v>0.8500317090703795</v>
      </c>
      <c r="AF202" s="14">
        <v>4.5632282485274381E-3</v>
      </c>
      <c r="AG202" s="14">
        <v>3.0066404782901485E-2</v>
      </c>
      <c r="AH202" s="14">
        <v>0</v>
      </c>
      <c r="AI202" s="14"/>
      <c r="AJ202" s="16">
        <v>44.135794673588528</v>
      </c>
      <c r="AK202" s="16">
        <v>48.09191240845945</v>
      </c>
      <c r="AL202" s="16">
        <v>7.7722929179520257</v>
      </c>
      <c r="AM202">
        <f t="shared" si="47"/>
        <v>0.11208061670639577</v>
      </c>
      <c r="AN202" s="21">
        <f t="shared" si="48"/>
        <v>4.8416881508915877E-2</v>
      </c>
      <c r="AO202" s="21">
        <f t="shared" si="49"/>
        <v>3.2774390552521716E-2</v>
      </c>
      <c r="AP202" s="21">
        <f t="shared" si="50"/>
        <v>0.8500317090703795</v>
      </c>
      <c r="AQ202" s="21">
        <f t="shared" si="51"/>
        <v>3.0066404782901485E-2</v>
      </c>
    </row>
    <row r="203" spans="1:43">
      <c r="A203" s="12">
        <v>4917</v>
      </c>
      <c r="B203" s="12" t="s">
        <v>34</v>
      </c>
      <c r="C203" s="12" t="s">
        <v>49</v>
      </c>
      <c r="D203" s="12" t="s">
        <v>20</v>
      </c>
      <c r="E203" s="13" t="s">
        <v>73</v>
      </c>
      <c r="F203" s="14">
        <v>54.152999999999999</v>
      </c>
      <c r="G203" s="14">
        <v>5.3999999999999999E-2</v>
      </c>
      <c r="H203" s="14">
        <v>0.66900000000000004</v>
      </c>
      <c r="I203" s="14">
        <v>4.2720000000000002</v>
      </c>
      <c r="J203" s="14">
        <v>17.591999999999999</v>
      </c>
      <c r="K203" s="14">
        <v>0.125</v>
      </c>
      <c r="L203" s="14">
        <v>22.222000000000001</v>
      </c>
      <c r="M203" s="14">
        <v>0.30299999999999999</v>
      </c>
      <c r="N203" s="14">
        <v>0</v>
      </c>
      <c r="O203" s="14">
        <v>0.20699999999999999</v>
      </c>
      <c r="P203" s="14" t="s">
        <v>103</v>
      </c>
      <c r="Q203" s="14">
        <v>1.2E-2</v>
      </c>
      <c r="R203" s="14">
        <f t="shared" si="46"/>
        <v>99.60899999999998</v>
      </c>
      <c r="S203" s="14">
        <v>0.93471495941715343</v>
      </c>
      <c r="T203" s="14">
        <v>3.4309358514010437</v>
      </c>
      <c r="U203" s="16">
        <f t="shared" si="52"/>
        <v>88.010575505354865</v>
      </c>
      <c r="V203" s="14"/>
      <c r="W203" s="14">
        <v>1.9789724400375248</v>
      </c>
      <c r="X203" s="14">
        <v>2.1027559962475184E-2</v>
      </c>
      <c r="Y203" s="14">
        <v>1.4846057716066663E-3</v>
      </c>
      <c r="Z203" s="14">
        <v>7.7861423919636415E-3</v>
      </c>
      <c r="AA203" s="14">
        <v>5.9808431663702106E-3</v>
      </c>
      <c r="AB203" s="14">
        <v>2.5704811883070659E-2</v>
      </c>
      <c r="AC203" s="14">
        <v>0.10485711558393739</v>
      </c>
      <c r="AD203" s="14">
        <v>0.95838716099052923</v>
      </c>
      <c r="AE203" s="14">
        <v>0.87010868723981438</v>
      </c>
      <c r="AF203" s="14">
        <v>3.8691242032000816E-3</v>
      </c>
      <c r="AG203" s="14">
        <v>2.1468747629853253E-2</v>
      </c>
      <c r="AH203" s="14">
        <v>0</v>
      </c>
      <c r="AI203" s="14"/>
      <c r="AJ203" s="16">
        <v>44.414651677645807</v>
      </c>
      <c r="AK203" s="16">
        <v>48.920821676603133</v>
      </c>
      <c r="AL203" s="16">
        <v>6.6645266457510601</v>
      </c>
      <c r="AM203">
        <f t="shared" si="47"/>
        <v>9.8619967108370787E-2</v>
      </c>
      <c r="AN203" s="21">
        <f t="shared" si="48"/>
        <v>2.1027559962475184E-2</v>
      </c>
      <c r="AO203" s="21">
        <f t="shared" si="49"/>
        <v>2.5704811883070659E-2</v>
      </c>
      <c r="AP203" s="21">
        <f t="shared" si="50"/>
        <v>0.87010868723981438</v>
      </c>
      <c r="AQ203" s="21">
        <f t="shared" si="51"/>
        <v>2.1468747629853253E-2</v>
      </c>
    </row>
    <row r="204" spans="1:43">
      <c r="A204" s="12">
        <v>4917</v>
      </c>
      <c r="B204" s="12" t="s">
        <v>34</v>
      </c>
      <c r="C204" s="12" t="s">
        <v>49</v>
      </c>
      <c r="D204" s="12" t="s">
        <v>20</v>
      </c>
      <c r="E204" s="13" t="s">
        <v>73</v>
      </c>
      <c r="F204" s="14">
        <v>53.411000000000001</v>
      </c>
      <c r="G204" s="14">
        <v>0.185</v>
      </c>
      <c r="H204" s="14">
        <v>1.5649999999999999</v>
      </c>
      <c r="I204" s="14">
        <v>4.7530000000000001</v>
      </c>
      <c r="J204" s="14">
        <v>16.731000000000002</v>
      </c>
      <c r="K204" s="14">
        <v>0.14199999999999999</v>
      </c>
      <c r="L204" s="14">
        <v>22.081</v>
      </c>
      <c r="M204" s="14">
        <v>0.48399999999999999</v>
      </c>
      <c r="N204" s="14">
        <v>0</v>
      </c>
      <c r="O204" s="14">
        <v>0.39400000000000002</v>
      </c>
      <c r="P204" s="14" t="s">
        <v>103</v>
      </c>
      <c r="Q204" s="14">
        <v>2.5999999999999999E-2</v>
      </c>
      <c r="R204" s="14">
        <f t="shared" si="46"/>
        <v>99.772000000000006</v>
      </c>
      <c r="S204" s="14">
        <v>1.3971189575773764</v>
      </c>
      <c r="T204" s="14">
        <v>3.4958609602236415</v>
      </c>
      <c r="U204" s="16">
        <f t="shared" si="52"/>
        <v>86.254101873440177</v>
      </c>
      <c r="V204" s="14"/>
      <c r="W204" s="14">
        <v>1.9533581663855231</v>
      </c>
      <c r="X204" s="14">
        <v>4.6641833614476935E-2</v>
      </c>
      <c r="Y204" s="14">
        <v>5.0900618708450288E-3</v>
      </c>
      <c r="Z204" s="14">
        <v>2.0814267809832379E-2</v>
      </c>
      <c r="AA204" s="14">
        <v>1.1392583981522217E-2</v>
      </c>
      <c r="AB204" s="14">
        <v>3.8450551240705892E-2</v>
      </c>
      <c r="AC204" s="14">
        <v>0.10692355954944727</v>
      </c>
      <c r="AD204" s="14">
        <v>0.91218225197490788</v>
      </c>
      <c r="AE204" s="14">
        <v>0.86525286767760801</v>
      </c>
      <c r="AF204" s="14">
        <v>4.398706153459859E-3</v>
      </c>
      <c r="AG204" s="14">
        <v>3.4319692824069888E-2</v>
      </c>
      <c r="AH204" s="14">
        <v>0</v>
      </c>
      <c r="AI204" s="14"/>
      <c r="AJ204" s="16">
        <v>44.99941304517295</v>
      </c>
      <c r="AK204" s="16">
        <v>47.440080769994289</v>
      </c>
      <c r="AL204" s="16">
        <v>7.560506184832759</v>
      </c>
      <c r="AM204">
        <f t="shared" si="47"/>
        <v>0.10491899696805128</v>
      </c>
      <c r="AN204" s="21">
        <f t="shared" si="48"/>
        <v>4.6641833614476935E-2</v>
      </c>
      <c r="AO204" s="21">
        <f t="shared" si="49"/>
        <v>3.8450551240705892E-2</v>
      </c>
      <c r="AP204" s="21">
        <f t="shared" si="50"/>
        <v>0.86525286767760801</v>
      </c>
      <c r="AQ204" s="21">
        <f t="shared" si="51"/>
        <v>3.4319692824069888E-2</v>
      </c>
    </row>
    <row r="205" spans="1:43">
      <c r="A205" s="12">
        <v>4917</v>
      </c>
      <c r="B205" s="12" t="s">
        <v>34</v>
      </c>
      <c r="C205" s="12" t="s">
        <v>49</v>
      </c>
      <c r="D205" s="12" t="s">
        <v>20</v>
      </c>
      <c r="E205" s="13" t="s">
        <v>73</v>
      </c>
      <c r="F205" s="14">
        <v>53.866999999999997</v>
      </c>
      <c r="G205" s="14">
        <v>0.15</v>
      </c>
      <c r="H205" s="14">
        <v>1.046</v>
      </c>
      <c r="I205" s="14">
        <v>4.5990000000000002</v>
      </c>
      <c r="J205" s="14">
        <v>17.419</v>
      </c>
      <c r="K205" s="14">
        <v>0.14599999999999999</v>
      </c>
      <c r="L205" s="14">
        <v>21.673999999999999</v>
      </c>
      <c r="M205" s="14">
        <v>0.379</v>
      </c>
      <c r="N205" s="14">
        <v>4.0000000000000001E-3</v>
      </c>
      <c r="O205" s="14">
        <v>0.61299999999999999</v>
      </c>
      <c r="P205" s="14" t="s">
        <v>103</v>
      </c>
      <c r="Q205" s="14">
        <v>2.9000000000000001E-2</v>
      </c>
      <c r="R205" s="14">
        <f t="shared" si="46"/>
        <v>99.925999999999988</v>
      </c>
      <c r="S205" s="14">
        <v>0.92584400157881563</v>
      </c>
      <c r="T205" s="14">
        <v>3.7659180116589801</v>
      </c>
      <c r="U205" s="16">
        <f t="shared" si="52"/>
        <v>87.099583886187972</v>
      </c>
      <c r="V205" s="14"/>
      <c r="W205" s="14">
        <v>1.965405519895794</v>
      </c>
      <c r="X205" s="14">
        <v>3.459448010420596E-2</v>
      </c>
      <c r="Y205" s="14">
        <v>4.1173785809303885E-3</v>
      </c>
      <c r="Z205" s="14">
        <v>1.0385244231049966E-2</v>
      </c>
      <c r="AA205" s="14">
        <v>1.7683356414336469E-2</v>
      </c>
      <c r="AB205" s="14">
        <v>2.5420565695332905E-2</v>
      </c>
      <c r="AC205" s="14">
        <v>0.11491277876413172</v>
      </c>
      <c r="AD205" s="14">
        <v>0.94746057390416427</v>
      </c>
      <c r="AE205" s="14">
        <v>0.84730854765538266</v>
      </c>
      <c r="AF205" s="14">
        <v>4.5119852492822949E-3</v>
      </c>
      <c r="AG205" s="14">
        <v>2.6811150430108854E-2</v>
      </c>
      <c r="AH205" s="14">
        <v>1.8618638258885455E-4</v>
      </c>
      <c r="AI205" s="14"/>
      <c r="AJ205" s="16">
        <v>43.786236777347909</v>
      </c>
      <c r="AK205" s="16">
        <v>48.961778021673808</v>
      </c>
      <c r="AL205" s="16">
        <v>7.2519852009782895</v>
      </c>
      <c r="AM205">
        <f t="shared" si="47"/>
        <v>0.1081660966697937</v>
      </c>
      <c r="AN205" s="21">
        <f t="shared" si="48"/>
        <v>3.459448010420596E-2</v>
      </c>
      <c r="AO205" s="21">
        <f t="shared" si="49"/>
        <v>2.5420565695332905E-2</v>
      </c>
      <c r="AP205" s="21">
        <f t="shared" si="50"/>
        <v>0.84730854765538266</v>
      </c>
      <c r="AQ205" s="21">
        <f t="shared" si="51"/>
        <v>2.6811150430108854E-2</v>
      </c>
    </row>
    <row r="206" spans="1:43">
      <c r="A206" s="12">
        <v>4917</v>
      </c>
      <c r="B206" s="12" t="s">
        <v>34</v>
      </c>
      <c r="C206" s="12" t="s">
        <v>49</v>
      </c>
      <c r="D206" s="12" t="s">
        <v>20</v>
      </c>
      <c r="E206" s="13" t="s">
        <v>73</v>
      </c>
      <c r="F206" s="14">
        <v>53.048000000000002</v>
      </c>
      <c r="G206" s="14">
        <v>0.26700000000000002</v>
      </c>
      <c r="H206" s="14">
        <v>2.0539999999999998</v>
      </c>
      <c r="I206" s="14">
        <v>5.2160000000000002</v>
      </c>
      <c r="J206" s="14">
        <v>16.949000000000002</v>
      </c>
      <c r="K206" s="14">
        <v>0.14899999999999999</v>
      </c>
      <c r="L206" s="14">
        <v>21.193999999999999</v>
      </c>
      <c r="M206" s="14">
        <v>0.44900000000000001</v>
      </c>
      <c r="N206" s="14">
        <v>0</v>
      </c>
      <c r="O206" s="14">
        <v>0.55500000000000005</v>
      </c>
      <c r="P206" s="14" t="s">
        <v>103</v>
      </c>
      <c r="Q206" s="14">
        <v>2.1000000000000001E-2</v>
      </c>
      <c r="R206" s="14">
        <f t="shared" si="46"/>
        <v>99.902000000000015</v>
      </c>
      <c r="S206" s="14">
        <v>1.2889477750002325</v>
      </c>
      <c r="T206" s="14">
        <v>4.0561942730807701</v>
      </c>
      <c r="U206" s="16">
        <f t="shared" si="52"/>
        <v>85.277677830467496</v>
      </c>
      <c r="V206" s="14"/>
      <c r="W206" s="14">
        <v>1.9385414507252665</v>
      </c>
      <c r="X206" s="14">
        <v>6.1458549274733487E-2</v>
      </c>
      <c r="Y206" s="14">
        <v>7.3403623299256463E-3</v>
      </c>
      <c r="Z206" s="14">
        <v>2.7004567941596294E-2</v>
      </c>
      <c r="AA206" s="14">
        <v>1.6035182368013323E-2</v>
      </c>
      <c r="AB206" s="14">
        <v>3.5445361451968201E-2</v>
      </c>
      <c r="AC206" s="14">
        <v>0.12396323693852891</v>
      </c>
      <c r="AD206" s="14">
        <v>0.92333373241998684</v>
      </c>
      <c r="AE206" s="14">
        <v>0.82983575467584048</v>
      </c>
      <c r="AF206" s="14">
        <v>4.6118776616913661E-3</v>
      </c>
      <c r="AG206" s="14">
        <v>3.1812608064775864E-2</v>
      </c>
      <c r="AH206" s="14">
        <v>0</v>
      </c>
      <c r="AI206" s="14"/>
      <c r="AJ206" s="16">
        <v>43.388333316850293</v>
      </c>
      <c r="AK206" s="16">
        <v>48.276916870832196</v>
      </c>
      <c r="AL206" s="16">
        <v>8.3347498123175026</v>
      </c>
      <c r="AM206">
        <f t="shared" si="47"/>
        <v>0.11836493426927241</v>
      </c>
      <c r="AN206" s="21">
        <f t="shared" si="48"/>
        <v>6.1458549274733487E-2</v>
      </c>
      <c r="AO206" s="21">
        <f t="shared" si="49"/>
        <v>3.5445361451968201E-2</v>
      </c>
      <c r="AP206" s="21">
        <f t="shared" si="50"/>
        <v>0.82983575467584048</v>
      </c>
      <c r="AQ206" s="21">
        <f t="shared" si="51"/>
        <v>3.1812608064775864E-2</v>
      </c>
    </row>
    <row r="207" spans="1:43">
      <c r="A207" s="12">
        <v>4917</v>
      </c>
      <c r="B207" s="12" t="s">
        <v>34</v>
      </c>
      <c r="C207" s="12" t="s">
        <v>49</v>
      </c>
      <c r="D207" s="12" t="s">
        <v>20</v>
      </c>
      <c r="E207" s="13" t="s">
        <v>73</v>
      </c>
      <c r="F207" s="14">
        <v>53.756</v>
      </c>
      <c r="G207" s="14">
        <v>0.151</v>
      </c>
      <c r="H207" s="14">
        <v>1.3660000000000001</v>
      </c>
      <c r="I207" s="14">
        <v>4.8419999999999996</v>
      </c>
      <c r="J207" s="14">
        <v>16.948</v>
      </c>
      <c r="K207" s="14">
        <v>0.14000000000000001</v>
      </c>
      <c r="L207" s="14">
        <v>21.684000000000001</v>
      </c>
      <c r="M207" s="14">
        <v>0.48599999999999999</v>
      </c>
      <c r="N207" s="14">
        <v>0</v>
      </c>
      <c r="O207" s="14">
        <v>0.52500000000000002</v>
      </c>
      <c r="P207" s="14" t="s">
        <v>103</v>
      </c>
      <c r="Q207" s="14">
        <v>0.02</v>
      </c>
      <c r="R207" s="14">
        <f t="shared" si="46"/>
        <v>99.918000000000006</v>
      </c>
      <c r="S207" s="14">
        <v>0.9360556402119049</v>
      </c>
      <c r="T207" s="14">
        <v>3.999729495880763</v>
      </c>
      <c r="U207" s="16">
        <f t="shared" si="52"/>
        <v>86.186793571614828</v>
      </c>
      <c r="V207" s="14"/>
      <c r="W207" s="14">
        <v>1.9631903680211082</v>
      </c>
      <c r="X207" s="14">
        <v>3.6809631978891755E-2</v>
      </c>
      <c r="Y207" s="14">
        <v>4.1487052054150434E-3</v>
      </c>
      <c r="Z207" s="14">
        <v>2.1985570640171002E-2</v>
      </c>
      <c r="AA207" s="14">
        <v>1.5158967307571351E-2</v>
      </c>
      <c r="AB207" s="14">
        <v>2.5724985890850829E-2</v>
      </c>
      <c r="AC207" s="14">
        <v>0.12216144854359813</v>
      </c>
      <c r="AD207" s="14">
        <v>0.92270414216992525</v>
      </c>
      <c r="AE207" s="14">
        <v>0.84849249296336837</v>
      </c>
      <c r="AF207" s="14">
        <v>4.3306086412084506E-3</v>
      </c>
      <c r="AG207" s="14">
        <v>3.4412687900178464E-2</v>
      </c>
      <c r="AH207" s="14">
        <v>0</v>
      </c>
      <c r="AI207" s="14"/>
      <c r="AJ207" s="16">
        <v>44.213432259317685</v>
      </c>
      <c r="AK207" s="16">
        <v>48.080469094949422</v>
      </c>
      <c r="AL207" s="16">
        <v>7.7060986457328884</v>
      </c>
      <c r="AM207">
        <f t="shared" si="47"/>
        <v>0.11691594558126454</v>
      </c>
      <c r="AN207" s="21">
        <f t="shared" si="48"/>
        <v>3.6809631978891755E-2</v>
      </c>
      <c r="AO207" s="21">
        <f t="shared" si="49"/>
        <v>2.5724985890850829E-2</v>
      </c>
      <c r="AP207" s="21">
        <f t="shared" si="50"/>
        <v>0.84849249296336837</v>
      </c>
      <c r="AQ207" s="21">
        <f t="shared" si="51"/>
        <v>3.4412687900178464E-2</v>
      </c>
    </row>
    <row r="208" spans="1:43">
      <c r="A208" s="12">
        <v>4921</v>
      </c>
      <c r="B208" s="12" t="s">
        <v>34</v>
      </c>
      <c r="C208" s="12" t="s">
        <v>49</v>
      </c>
      <c r="D208" s="12" t="s">
        <v>20</v>
      </c>
      <c r="E208" s="13" t="s">
        <v>73</v>
      </c>
      <c r="F208" s="14">
        <v>52.679000000000002</v>
      </c>
      <c r="G208" s="14">
        <v>0.371</v>
      </c>
      <c r="H208" s="14">
        <v>2.069</v>
      </c>
      <c r="I208" s="14">
        <f t="shared" ref="I208:I279" si="53">T208+S208*0.69943/0.77731</f>
        <v>4.9640001871001651</v>
      </c>
      <c r="J208" s="14">
        <v>16.600000000000001</v>
      </c>
      <c r="K208" s="14">
        <v>0.14599999999999999</v>
      </c>
      <c r="L208" s="14">
        <v>21.646999999999998</v>
      </c>
      <c r="M208" s="14">
        <v>0.42199999999999999</v>
      </c>
      <c r="N208" s="14" t="s">
        <v>103</v>
      </c>
      <c r="O208" s="14">
        <v>0.72799999999999998</v>
      </c>
      <c r="P208" s="14" t="s">
        <v>103</v>
      </c>
      <c r="Q208" s="14">
        <v>2.8000000000000001E-2</v>
      </c>
      <c r="R208" s="14">
        <f t="shared" si="46"/>
        <v>99.654000187100166</v>
      </c>
      <c r="S208" s="14">
        <v>1.2278084598917771</v>
      </c>
      <c r="T208" s="14">
        <v>3.8592079277672018</v>
      </c>
      <c r="U208" s="16">
        <f t="shared" si="52"/>
        <v>85.63452352592634</v>
      </c>
      <c r="V208" s="14"/>
      <c r="W208" s="14">
        <v>1.9325345175102511</v>
      </c>
      <c r="X208" s="14">
        <v>6.7465482489748929E-2</v>
      </c>
      <c r="Y208" s="14">
        <v>1.0239147676086103E-2</v>
      </c>
      <c r="Z208" s="14">
        <v>2.1989791624912242E-2</v>
      </c>
      <c r="AA208" s="14">
        <v>2.111523700224532E-2</v>
      </c>
      <c r="AB208" s="14">
        <v>3.3895213233472048E-2</v>
      </c>
      <c r="AC208" s="14">
        <v>0.11840117150696876</v>
      </c>
      <c r="AD208" s="14">
        <v>0.90783384801374301</v>
      </c>
      <c r="AE208" s="14">
        <v>0.85086486571151043</v>
      </c>
      <c r="AF208" s="14">
        <v>4.5365742818439612E-3</v>
      </c>
      <c r="AG208" s="14">
        <v>3.0015739364028116E-2</v>
      </c>
      <c r="AH208" s="14">
        <v>4.680026131604225E-5</v>
      </c>
      <c r="AI208" s="14"/>
      <c r="AJ208" s="16">
        <v>44.519555674282124</v>
      </c>
      <c r="AK208" s="16">
        <v>47.500327218057862</v>
      </c>
      <c r="AL208" s="16">
        <v>7.9801171076600221</v>
      </c>
      <c r="AM208">
        <f t="shared" si="47"/>
        <v>0.11537432386810023</v>
      </c>
      <c r="AN208" s="21">
        <f t="shared" si="48"/>
        <v>6.7465482489748929E-2</v>
      </c>
      <c r="AO208" s="21">
        <f t="shared" si="49"/>
        <v>3.3895213233472048E-2</v>
      </c>
      <c r="AP208" s="21">
        <f t="shared" si="50"/>
        <v>0.85086486571151043</v>
      </c>
      <c r="AQ208" s="21">
        <f t="shared" si="51"/>
        <v>3.0015739364028116E-2</v>
      </c>
    </row>
    <row r="209" spans="1:43">
      <c r="A209" s="12">
        <v>4921</v>
      </c>
      <c r="B209" s="12" t="s">
        <v>34</v>
      </c>
      <c r="C209" s="12" t="s">
        <v>49</v>
      </c>
      <c r="D209" s="12" t="s">
        <v>20</v>
      </c>
      <c r="E209" s="13" t="s">
        <v>73</v>
      </c>
      <c r="F209" s="14">
        <v>52.912999999999997</v>
      </c>
      <c r="G209" s="14">
        <v>0.38400000000000001</v>
      </c>
      <c r="H209" s="14">
        <v>1.96</v>
      </c>
      <c r="I209" s="14">
        <f t="shared" si="53"/>
        <v>4.6310001653190058</v>
      </c>
      <c r="J209" s="14">
        <v>16.396000000000001</v>
      </c>
      <c r="K209" s="14">
        <v>0.13900000000000001</v>
      </c>
      <c r="L209" s="14">
        <v>22.158999999999999</v>
      </c>
      <c r="M209" s="14">
        <v>0.47199999999999998</v>
      </c>
      <c r="N209" s="14" t="s">
        <v>103</v>
      </c>
      <c r="O209" s="14">
        <v>0.67600000000000005</v>
      </c>
      <c r="P209" s="14" t="s">
        <v>103</v>
      </c>
      <c r="Q209" s="14">
        <v>1.4999999999999999E-2</v>
      </c>
      <c r="R209" s="14">
        <f t="shared" si="46"/>
        <v>99.745000165319013</v>
      </c>
      <c r="S209" s="14">
        <v>1.0848738413183796</v>
      </c>
      <c r="T209" s="14">
        <v>3.6548216640346864</v>
      </c>
      <c r="U209" s="16">
        <f t="shared" si="52"/>
        <v>86.322455920819095</v>
      </c>
      <c r="V209" s="14"/>
      <c r="W209" s="14">
        <v>1.9390656807448114</v>
      </c>
      <c r="X209" s="14">
        <v>6.0934319255188552E-2</v>
      </c>
      <c r="Y209" s="14">
        <v>1.058672223358788E-2</v>
      </c>
      <c r="Z209" s="14">
        <v>2.3718597902025546E-2</v>
      </c>
      <c r="AA209" s="14">
        <v>1.9586267161061214E-2</v>
      </c>
      <c r="AB209" s="14">
        <v>2.9917643549498059E-2</v>
      </c>
      <c r="AC209" s="14">
        <v>0.11201196313524658</v>
      </c>
      <c r="AD209" s="14">
        <v>0.89572890647715064</v>
      </c>
      <c r="AE209" s="14">
        <v>0.87006846516682856</v>
      </c>
      <c r="AF209" s="14">
        <v>4.3144989528882604E-3</v>
      </c>
      <c r="AG209" s="14">
        <v>3.3536596862064276E-2</v>
      </c>
      <c r="AH209" s="14">
        <v>0</v>
      </c>
      <c r="AI209" s="14"/>
      <c r="AJ209" s="16">
        <v>45.605620630617487</v>
      </c>
      <c r="AK209" s="16">
        <v>46.950641624325598</v>
      </c>
      <c r="AL209" s="16">
        <v>7.443737745056918</v>
      </c>
      <c r="AM209">
        <f t="shared" si="47"/>
        <v>0.11115155345275342</v>
      </c>
      <c r="AN209" s="21">
        <f t="shared" si="48"/>
        <v>6.0934319255188552E-2</v>
      </c>
      <c r="AO209" s="21">
        <f t="shared" si="49"/>
        <v>2.9917643549498059E-2</v>
      </c>
      <c r="AP209" s="21">
        <f t="shared" si="50"/>
        <v>0.87006846516682856</v>
      </c>
      <c r="AQ209" s="21">
        <f t="shared" si="51"/>
        <v>3.3536596862064276E-2</v>
      </c>
    </row>
    <row r="210" spans="1:43">
      <c r="A210" s="12">
        <v>4921</v>
      </c>
      <c r="B210" s="12" t="s">
        <v>34</v>
      </c>
      <c r="C210" s="12" t="s">
        <v>49</v>
      </c>
      <c r="D210" s="12" t="s">
        <v>20</v>
      </c>
      <c r="E210" s="13" t="s">
        <v>73</v>
      </c>
      <c r="F210" s="14">
        <v>52.93</v>
      </c>
      <c r="G210" s="14">
        <v>0.39500000000000002</v>
      </c>
      <c r="H210" s="14">
        <v>2.137</v>
      </c>
      <c r="I210" s="14">
        <f t="shared" si="53"/>
        <v>4.6990001714757836</v>
      </c>
      <c r="J210" s="14">
        <v>16.440999999999999</v>
      </c>
      <c r="K210" s="14">
        <v>0.123</v>
      </c>
      <c r="L210" s="14">
        <v>22.068999999999999</v>
      </c>
      <c r="M210" s="14">
        <v>0.48299999999999998</v>
      </c>
      <c r="N210" s="14" t="s">
        <v>103</v>
      </c>
      <c r="O210" s="14">
        <v>0.70899999999999996</v>
      </c>
      <c r="P210" s="14" t="s">
        <v>103</v>
      </c>
      <c r="Q210" s="14">
        <v>1.7000000000000001E-2</v>
      </c>
      <c r="R210" s="14">
        <f t="shared" si="46"/>
        <v>100.00300017147579</v>
      </c>
      <c r="S210" s="14">
        <v>1.1252765005657315</v>
      </c>
      <c r="T210" s="14">
        <v>3.6864670215218531</v>
      </c>
      <c r="U210" s="16">
        <f t="shared" si="52"/>
        <v>86.182108035618739</v>
      </c>
      <c r="V210" s="14"/>
      <c r="W210" s="14">
        <v>1.9344697516542622</v>
      </c>
      <c r="X210" s="14">
        <v>6.553024834573784E-2</v>
      </c>
      <c r="Y210" s="14">
        <v>1.0860687170201914E-2</v>
      </c>
      <c r="Z210" s="14">
        <v>2.6519010090223893E-2</v>
      </c>
      <c r="AA210" s="14">
        <v>2.0487130226583248E-2</v>
      </c>
      <c r="AB210" s="14">
        <v>3.0948336493369567E-2</v>
      </c>
      <c r="AC210" s="14">
        <v>0.11267783299784202</v>
      </c>
      <c r="AD210" s="14">
        <v>0.89577064076372903</v>
      </c>
      <c r="AE210" s="14">
        <v>0.86420314057530323</v>
      </c>
      <c r="AF210" s="14">
        <v>3.8075936496396227E-3</v>
      </c>
      <c r="AG210" s="14">
        <v>3.4225833804902232E-2</v>
      </c>
      <c r="AH210" s="14">
        <v>0</v>
      </c>
      <c r="AI210" s="14"/>
      <c r="AJ210" s="16">
        <v>45.398359051143395</v>
      </c>
      <c r="AK210" s="16">
        <v>47.056664420118516</v>
      </c>
      <c r="AL210" s="16">
        <v>7.5449765287380828</v>
      </c>
      <c r="AM210">
        <f t="shared" si="47"/>
        <v>0.11173385247691157</v>
      </c>
      <c r="AN210" s="21">
        <f t="shared" si="48"/>
        <v>6.553024834573784E-2</v>
      </c>
      <c r="AO210" s="21">
        <f t="shared" si="49"/>
        <v>3.0948336493369567E-2</v>
      </c>
      <c r="AP210" s="21">
        <f t="shared" si="50"/>
        <v>0.86420314057530323</v>
      </c>
      <c r="AQ210" s="21">
        <f t="shared" si="51"/>
        <v>3.4225833804902232E-2</v>
      </c>
    </row>
    <row r="211" spans="1:43">
      <c r="A211" s="12">
        <v>4921</v>
      </c>
      <c r="B211" s="12" t="s">
        <v>34</v>
      </c>
      <c r="C211" s="12" t="s">
        <v>49</v>
      </c>
      <c r="D211" s="12" t="s">
        <v>20</v>
      </c>
      <c r="E211" s="13" t="s">
        <v>73</v>
      </c>
      <c r="F211" s="14">
        <v>52.908999999999999</v>
      </c>
      <c r="G211" s="14">
        <v>0.39400000000000002</v>
      </c>
      <c r="H211" s="14">
        <v>1.968</v>
      </c>
      <c r="I211" s="14">
        <f t="shared" si="53"/>
        <v>4.8440001374719062</v>
      </c>
      <c r="J211" s="14">
        <v>16.739000000000001</v>
      </c>
      <c r="K211" s="14">
        <v>0.13300000000000001</v>
      </c>
      <c r="L211" s="14">
        <v>21.716000000000001</v>
      </c>
      <c r="M211" s="14">
        <v>0.38200000000000001</v>
      </c>
      <c r="N211" s="14" t="s">
        <v>103</v>
      </c>
      <c r="O211" s="14">
        <v>0.61299999999999999</v>
      </c>
      <c r="P211" s="14" t="s">
        <v>103</v>
      </c>
      <c r="Q211" s="14">
        <v>1.9E-2</v>
      </c>
      <c r="R211" s="14">
        <f t="shared" si="46"/>
        <v>99.717000137471928</v>
      </c>
      <c r="S211" s="14">
        <v>0.90213266529802105</v>
      </c>
      <c r="T211" s="14">
        <v>4.0322536655502859</v>
      </c>
      <c r="U211" s="16">
        <f t="shared" si="52"/>
        <v>86.033442137814347</v>
      </c>
      <c r="V211" s="14"/>
      <c r="W211" s="14">
        <v>1.9389108809263889</v>
      </c>
      <c r="X211" s="14">
        <v>6.1089119073611142E-2</v>
      </c>
      <c r="Y211" s="14">
        <v>1.0862372104285055E-2</v>
      </c>
      <c r="Z211" s="14">
        <v>2.3908960081595196E-2</v>
      </c>
      <c r="AA211" s="14">
        <v>1.7760844530026181E-2</v>
      </c>
      <c r="AB211" s="14">
        <v>2.4878071661092658E-2</v>
      </c>
      <c r="AC211" s="14">
        <v>0.12357887112020931</v>
      </c>
      <c r="AD211" s="14">
        <v>0.91446344487166387</v>
      </c>
      <c r="AE211" s="14">
        <v>0.8526705510012722</v>
      </c>
      <c r="AF211" s="14">
        <v>4.1282440978111729E-3</v>
      </c>
      <c r="AG211" s="14">
        <v>2.7141791790327809E-2</v>
      </c>
      <c r="AH211" s="14">
        <v>4.6750561902485707E-5</v>
      </c>
      <c r="AI211" s="14"/>
      <c r="AJ211" s="16">
        <v>44.512141595339749</v>
      </c>
      <c r="AK211" s="16">
        <v>47.737929138154243</v>
      </c>
      <c r="AL211" s="16">
        <v>7.7499292665060109</v>
      </c>
      <c r="AM211">
        <f t="shared" si="47"/>
        <v>0.1190499358420922</v>
      </c>
      <c r="AN211" s="21">
        <f t="shared" si="48"/>
        <v>6.1089119073611142E-2</v>
      </c>
      <c r="AO211" s="21">
        <f t="shared" si="49"/>
        <v>2.4878071661092658E-2</v>
      </c>
      <c r="AP211" s="21">
        <f t="shared" si="50"/>
        <v>0.8526705510012722</v>
      </c>
      <c r="AQ211" s="21">
        <f t="shared" si="51"/>
        <v>2.7141791790327809E-2</v>
      </c>
    </row>
    <row r="212" spans="1:43">
      <c r="A212" s="12">
        <v>4921</v>
      </c>
      <c r="B212" s="12" t="s">
        <v>34</v>
      </c>
      <c r="C212" s="12" t="s">
        <v>49</v>
      </c>
      <c r="D212" s="12" t="s">
        <v>20</v>
      </c>
      <c r="E212" s="13" t="s">
        <v>73</v>
      </c>
      <c r="F212" s="14">
        <v>52.552</v>
      </c>
      <c r="G212" s="14">
        <v>0.41199999999999998</v>
      </c>
      <c r="H212" s="14">
        <v>2.17</v>
      </c>
      <c r="I212" s="14">
        <f t="shared" si="53"/>
        <v>4.8530002186789236</v>
      </c>
      <c r="J212" s="14">
        <v>16.516999999999999</v>
      </c>
      <c r="K212" s="14">
        <v>0.13100000000000001</v>
      </c>
      <c r="L212" s="14">
        <v>21.811</v>
      </c>
      <c r="M212" s="14">
        <v>0.45500000000000002</v>
      </c>
      <c r="N212" s="14" t="s">
        <v>103</v>
      </c>
      <c r="O212" s="14">
        <v>0.66100000000000003</v>
      </c>
      <c r="P212" s="14" t="s">
        <v>103</v>
      </c>
      <c r="Q212" s="14">
        <v>1.7000000000000001E-2</v>
      </c>
      <c r="R212" s="14">
        <f t="shared" si="46"/>
        <v>99.579000218678928</v>
      </c>
      <c r="S212" s="14">
        <v>1.435037928615138</v>
      </c>
      <c r="T212" s="14">
        <v>3.5617411606309295</v>
      </c>
      <c r="U212" s="16">
        <f t="shared" si="52"/>
        <v>85.849707692279736</v>
      </c>
      <c r="V212" s="14"/>
      <c r="W212" s="14">
        <v>1.9284648174206376</v>
      </c>
      <c r="X212" s="14">
        <v>7.1535182579362422E-2</v>
      </c>
      <c r="Y212" s="14">
        <v>1.1374173453886692E-2</v>
      </c>
      <c r="Z212" s="14">
        <v>2.2315606349405798E-2</v>
      </c>
      <c r="AA212" s="14">
        <v>1.9177799519437367E-2</v>
      </c>
      <c r="AB212" s="14">
        <v>3.9628155861352772E-2</v>
      </c>
      <c r="AC212" s="14">
        <v>0.10930824211839957</v>
      </c>
      <c r="AD212" s="14">
        <v>0.90357079552454478</v>
      </c>
      <c r="AE212" s="14">
        <v>0.85757317005322531</v>
      </c>
      <c r="AF212" s="14">
        <v>4.0717321390962092E-3</v>
      </c>
      <c r="AG212" s="14">
        <v>3.2372834350598269E-2</v>
      </c>
      <c r="AH212" s="14">
        <v>4.6814567097309585E-5</v>
      </c>
      <c r="AI212" s="14"/>
      <c r="AJ212" s="16">
        <v>44.895931410173787</v>
      </c>
      <c r="AK212" s="16">
        <v>47.304013087989176</v>
      </c>
      <c r="AL212" s="16">
        <v>7.8000555018370399</v>
      </c>
      <c r="AM212">
        <f t="shared" si="47"/>
        <v>0.10791835752941352</v>
      </c>
      <c r="AN212" s="21">
        <f t="shared" si="48"/>
        <v>7.1535182579362422E-2</v>
      </c>
      <c r="AO212" s="21">
        <f t="shared" si="49"/>
        <v>3.9628155861352772E-2</v>
      </c>
      <c r="AP212" s="21">
        <f t="shared" si="50"/>
        <v>0.85757317005322531</v>
      </c>
      <c r="AQ212" s="21">
        <f t="shared" si="51"/>
        <v>3.2372834350598269E-2</v>
      </c>
    </row>
    <row r="213" spans="1:43">
      <c r="A213" s="12">
        <v>4921</v>
      </c>
      <c r="B213" s="12" t="s">
        <v>34</v>
      </c>
      <c r="C213" s="12" t="s">
        <v>49</v>
      </c>
      <c r="D213" s="12" t="s">
        <v>20</v>
      </c>
      <c r="E213" s="13" t="s">
        <v>73</v>
      </c>
      <c r="F213" s="14">
        <v>52.703000000000003</v>
      </c>
      <c r="G213" s="14">
        <v>0.318</v>
      </c>
      <c r="H213" s="14">
        <v>2.0499999999999998</v>
      </c>
      <c r="I213" s="14">
        <f t="shared" si="53"/>
        <v>4.7140002590057239</v>
      </c>
      <c r="J213" s="14">
        <v>16.361000000000001</v>
      </c>
      <c r="K213" s="14">
        <v>0.126</v>
      </c>
      <c r="L213" s="14">
        <v>22.29</v>
      </c>
      <c r="M213" s="14">
        <v>0.48399999999999999</v>
      </c>
      <c r="N213" s="14" t="s">
        <v>103</v>
      </c>
      <c r="O213" s="14">
        <v>0.83799999999999997</v>
      </c>
      <c r="P213" s="14" t="s">
        <v>103</v>
      </c>
      <c r="Q213" s="14">
        <v>2.7E-2</v>
      </c>
      <c r="R213" s="14">
        <f t="shared" si="46"/>
        <v>99.911000259005704</v>
      </c>
      <c r="S213" s="14">
        <v>1.6996747197384101</v>
      </c>
      <c r="T213" s="14">
        <v>3.1846188163037952</v>
      </c>
      <c r="U213" s="16">
        <f t="shared" si="52"/>
        <v>86.085786648892153</v>
      </c>
      <c r="V213" s="14"/>
      <c r="W213" s="14">
        <v>1.9285921480693515</v>
      </c>
      <c r="X213" s="14">
        <v>7.1407851930648469E-2</v>
      </c>
      <c r="Y213" s="14">
        <v>8.7545199496479841E-3</v>
      </c>
      <c r="Z213" s="14">
        <v>1.7004845489645981E-2</v>
      </c>
      <c r="AA213" s="14">
        <v>2.424509662893767E-2</v>
      </c>
      <c r="AB213" s="14">
        <v>4.6804637229814733E-2</v>
      </c>
      <c r="AC213" s="14">
        <v>9.7460940412582769E-2</v>
      </c>
      <c r="AD213" s="14">
        <v>0.89253128372604773</v>
      </c>
      <c r="AE213" s="14">
        <v>0.87395337106877535</v>
      </c>
      <c r="AF213" s="14">
        <v>3.9053596546227837E-3</v>
      </c>
      <c r="AG213" s="14">
        <v>3.4339761608066482E-2</v>
      </c>
      <c r="AH213" s="14">
        <v>0</v>
      </c>
      <c r="AI213" s="14"/>
      <c r="AJ213" s="16">
        <v>45.734140582554765</v>
      </c>
      <c r="AK213" s="16">
        <v>46.706326167420769</v>
      </c>
      <c r="AL213" s="16">
        <v>7.5595332500244634</v>
      </c>
      <c r="AM213">
        <f t="shared" si="47"/>
        <v>9.8446167592256897E-2</v>
      </c>
      <c r="AN213" s="21">
        <f t="shared" si="48"/>
        <v>7.1407851930648469E-2</v>
      </c>
      <c r="AO213" s="21">
        <f t="shared" si="49"/>
        <v>4.6804637229814733E-2</v>
      </c>
      <c r="AP213" s="21">
        <f t="shared" si="50"/>
        <v>0.87395337106877535</v>
      </c>
      <c r="AQ213" s="21">
        <f t="shared" si="51"/>
        <v>3.4339761608066482E-2</v>
      </c>
    </row>
    <row r="214" spans="1:43">
      <c r="A214" s="12">
        <v>4921</v>
      </c>
      <c r="B214" s="12" t="s">
        <v>34</v>
      </c>
      <c r="C214" s="12" t="s">
        <v>49</v>
      </c>
      <c r="D214" s="12" t="s">
        <v>20</v>
      </c>
      <c r="E214" s="13" t="s">
        <v>73</v>
      </c>
      <c r="F214" s="14">
        <v>52.996000000000002</v>
      </c>
      <c r="G214" s="14">
        <v>0.28000000000000003</v>
      </c>
      <c r="H214" s="14">
        <v>1.784</v>
      </c>
      <c r="I214" s="14">
        <f t="shared" si="53"/>
        <v>4.4840002211623666</v>
      </c>
      <c r="J214" s="14">
        <v>16.556000000000001</v>
      </c>
      <c r="K214" s="14">
        <v>0.13</v>
      </c>
      <c r="L214" s="14">
        <v>22.341000000000001</v>
      </c>
      <c r="M214" s="14">
        <v>0.46300000000000002</v>
      </c>
      <c r="N214" s="14" t="s">
        <v>103</v>
      </c>
      <c r="O214" s="14">
        <v>0.63300000000000001</v>
      </c>
      <c r="P214" s="14" t="s">
        <v>103</v>
      </c>
      <c r="Q214" s="14">
        <v>0.02</v>
      </c>
      <c r="R214" s="14">
        <f t="shared" si="46"/>
        <v>99.68700022116235</v>
      </c>
      <c r="S214" s="14">
        <v>1.4513350405355692</v>
      </c>
      <c r="T214" s="14">
        <v>3.1780768863258233</v>
      </c>
      <c r="U214" s="16">
        <f t="shared" si="52"/>
        <v>86.81045830544754</v>
      </c>
      <c r="V214" s="14"/>
      <c r="W214" s="14">
        <v>1.94107894037772</v>
      </c>
      <c r="X214" s="14">
        <v>5.8921059622280003E-2</v>
      </c>
      <c r="Y214" s="14">
        <v>7.7153973458353158E-3</v>
      </c>
      <c r="Z214" s="14">
        <v>1.8089570877842701E-2</v>
      </c>
      <c r="AA214" s="14">
        <v>1.8330683544587018E-2</v>
      </c>
      <c r="AB214" s="14">
        <v>4.0002377009910571E-2</v>
      </c>
      <c r="AC214" s="14">
        <v>9.7349245481696031E-2</v>
      </c>
      <c r="AD214" s="14">
        <v>0.9039909227843026</v>
      </c>
      <c r="AE214" s="14">
        <v>0.87675015473411222</v>
      </c>
      <c r="AF214" s="14">
        <v>4.033006219593651E-3</v>
      </c>
      <c r="AG214" s="14">
        <v>3.2879708190488979E-2</v>
      </c>
      <c r="AH214" s="14">
        <v>9.3452009084858624E-5</v>
      </c>
      <c r="AI214" s="14"/>
      <c r="AJ214" s="16">
        <v>45.705536333305837</v>
      </c>
      <c r="AK214" s="16">
        <v>47.12561468418189</v>
      </c>
      <c r="AL214" s="16">
        <v>7.1688489825122694</v>
      </c>
      <c r="AM214">
        <f t="shared" si="47"/>
        <v>9.7218955722383371E-2</v>
      </c>
      <c r="AN214" s="21">
        <f t="shared" si="48"/>
        <v>5.8921059622280003E-2</v>
      </c>
      <c r="AO214" s="21">
        <f t="shared" si="49"/>
        <v>4.0002377009910571E-2</v>
      </c>
      <c r="AP214" s="21">
        <f t="shared" si="50"/>
        <v>0.87675015473411222</v>
      </c>
      <c r="AQ214" s="21">
        <f t="shared" si="51"/>
        <v>3.2879708190488979E-2</v>
      </c>
    </row>
    <row r="215" spans="1:43">
      <c r="A215" s="12">
        <v>4922</v>
      </c>
      <c r="B215" s="12" t="s">
        <v>34</v>
      </c>
      <c r="C215" s="12" t="s">
        <v>49</v>
      </c>
      <c r="D215" s="12" t="s">
        <v>20</v>
      </c>
      <c r="E215" s="13" t="s">
        <v>73</v>
      </c>
      <c r="F215" s="14">
        <v>52.195</v>
      </c>
      <c r="G215" s="14">
        <v>0.49099999999999999</v>
      </c>
      <c r="H215" s="14">
        <v>2.3769999999999998</v>
      </c>
      <c r="I215" s="14">
        <f t="shared" si="53"/>
        <v>5.2960002817319793</v>
      </c>
      <c r="J215" s="14">
        <v>16.617000000000001</v>
      </c>
      <c r="K215" s="14">
        <v>0.13300000000000001</v>
      </c>
      <c r="L215" s="14">
        <v>21.451000000000001</v>
      </c>
      <c r="M215" s="14">
        <v>0.42499999999999999</v>
      </c>
      <c r="N215" s="14" t="s">
        <v>103</v>
      </c>
      <c r="O215" s="14">
        <v>0.67700000000000005</v>
      </c>
      <c r="P215" s="14" t="s">
        <v>103</v>
      </c>
      <c r="Q215" s="14">
        <v>0.02</v>
      </c>
      <c r="R215" s="14">
        <f t="shared" si="46"/>
        <v>99.682000281731987</v>
      </c>
      <c r="S215" s="14">
        <v>1.8488113510306199</v>
      </c>
      <c r="T215" s="14">
        <v>3.6324244583779159</v>
      </c>
      <c r="U215" s="16">
        <f t="shared" si="52"/>
        <v>84.832763968899599</v>
      </c>
      <c r="V215" s="14"/>
      <c r="W215" s="14">
        <v>1.9147327654212414</v>
      </c>
      <c r="X215" s="14">
        <v>8.5267234578758622E-2</v>
      </c>
      <c r="Y215" s="14">
        <v>1.3550674677507018E-2</v>
      </c>
      <c r="Z215" s="14">
        <v>1.75022483862768E-2</v>
      </c>
      <c r="AA215" s="14">
        <v>1.9635536839432359E-2</v>
      </c>
      <c r="AB215" s="14">
        <v>5.1037556947000608E-2</v>
      </c>
      <c r="AC215" s="14">
        <v>0.11144072842605904</v>
      </c>
      <c r="AD215" s="14">
        <v>0.90874164844782435</v>
      </c>
      <c r="AE215" s="14">
        <v>0.84314049098489541</v>
      </c>
      <c r="AF215" s="14">
        <v>4.1325331046143622E-3</v>
      </c>
      <c r="AG215" s="14">
        <v>3.0228392618577973E-2</v>
      </c>
      <c r="AH215" s="14">
        <v>0</v>
      </c>
      <c r="AI215" s="14"/>
      <c r="AJ215" s="16">
        <v>44.042933611649218</v>
      </c>
      <c r="AK215" s="16">
        <v>47.469726007317576</v>
      </c>
      <c r="AL215" s="16">
        <v>8.4873403810332029</v>
      </c>
      <c r="AM215">
        <f t="shared" si="47"/>
        <v>0.1092360845984654</v>
      </c>
      <c r="AN215" s="21">
        <f t="shared" si="48"/>
        <v>8.5267234578758622E-2</v>
      </c>
      <c r="AO215" s="21">
        <f t="shared" si="49"/>
        <v>5.1037556947000608E-2</v>
      </c>
      <c r="AP215" s="21">
        <f t="shared" si="50"/>
        <v>0.84314049098489541</v>
      </c>
      <c r="AQ215" s="21">
        <f t="shared" si="51"/>
        <v>3.0228392618577973E-2</v>
      </c>
    </row>
    <row r="216" spans="1:43">
      <c r="A216" s="12">
        <v>4922</v>
      </c>
      <c r="B216" s="12" t="s">
        <v>34</v>
      </c>
      <c r="C216" s="12" t="s">
        <v>49</v>
      </c>
      <c r="D216" s="12" t="s">
        <v>20</v>
      </c>
      <c r="E216" s="13" t="s">
        <v>73</v>
      </c>
      <c r="F216" s="14">
        <v>53.140999999999998</v>
      </c>
      <c r="G216" s="14">
        <v>0.28899999999999998</v>
      </c>
      <c r="H216" s="14">
        <v>1.9510000000000001</v>
      </c>
      <c r="I216" s="14">
        <f t="shared" si="53"/>
        <v>4.9620001347139349</v>
      </c>
      <c r="J216" s="14">
        <v>16.637</v>
      </c>
      <c r="K216" s="14">
        <v>0.14599999999999999</v>
      </c>
      <c r="L216" s="14">
        <v>21.744</v>
      </c>
      <c r="M216" s="14">
        <v>0.41899999999999998</v>
      </c>
      <c r="N216" s="14" t="s">
        <v>103</v>
      </c>
      <c r="O216" s="14">
        <v>0.67900000000000005</v>
      </c>
      <c r="P216" s="14" t="s">
        <v>103</v>
      </c>
      <c r="Q216" s="14">
        <v>2.4E-2</v>
      </c>
      <c r="R216" s="14">
        <f t="shared" si="46"/>
        <v>99.992000134713933</v>
      </c>
      <c r="S216" s="14">
        <v>0.8840340137729209</v>
      </c>
      <c r="T216" s="14">
        <v>4.1665389798938577</v>
      </c>
      <c r="U216" s="16">
        <f t="shared" si="52"/>
        <v>85.666839943124401</v>
      </c>
      <c r="V216" s="14"/>
      <c r="W216" s="14">
        <v>1.9428686345278738</v>
      </c>
      <c r="X216" s="14">
        <v>5.7131365472126161E-2</v>
      </c>
      <c r="Y216" s="14">
        <v>7.9489857211318682E-3</v>
      </c>
      <c r="Z216" s="14">
        <v>2.6935858492035808E-2</v>
      </c>
      <c r="AA216" s="14">
        <v>1.9627199295923443E-2</v>
      </c>
      <c r="AB216" s="14">
        <v>2.4322079349465831E-2</v>
      </c>
      <c r="AC216" s="14">
        <v>0.12739642687720723</v>
      </c>
      <c r="AD216" s="14">
        <v>0.9067702784434406</v>
      </c>
      <c r="AE216" s="14">
        <v>0.85177774774137138</v>
      </c>
      <c r="AF216" s="14">
        <v>4.5211821404202053E-3</v>
      </c>
      <c r="AG216" s="14">
        <v>2.9701240922019728E-2</v>
      </c>
      <c r="AH216" s="14">
        <v>0</v>
      </c>
      <c r="AI216" s="14"/>
      <c r="AJ216" s="16">
        <v>44.58304911877066</v>
      </c>
      <c r="AK216" s="16">
        <v>47.461422854122446</v>
      </c>
      <c r="AL216" s="16">
        <v>7.9555280271068991</v>
      </c>
      <c r="AM216">
        <f t="shared" si="47"/>
        <v>0.12318751534135633</v>
      </c>
      <c r="AN216" s="21">
        <f t="shared" si="48"/>
        <v>5.7131365472126161E-2</v>
      </c>
      <c r="AO216" s="21">
        <f t="shared" si="49"/>
        <v>2.4322079349465831E-2</v>
      </c>
      <c r="AP216" s="21">
        <f t="shared" si="50"/>
        <v>0.85177774774137138</v>
      </c>
      <c r="AQ216" s="21">
        <f t="shared" si="51"/>
        <v>2.9701240922019728E-2</v>
      </c>
    </row>
    <row r="217" spans="1:43">
      <c r="A217" s="12">
        <v>4922</v>
      </c>
      <c r="B217" s="12" t="s">
        <v>34</v>
      </c>
      <c r="C217" s="12" t="s">
        <v>49</v>
      </c>
      <c r="D217" s="12" t="s">
        <v>20</v>
      </c>
      <c r="E217" s="13" t="s">
        <v>73</v>
      </c>
      <c r="F217" s="14">
        <v>53.009</v>
      </c>
      <c r="G217" s="14">
        <v>0.36299999999999999</v>
      </c>
      <c r="H217" s="14">
        <v>2.1669999999999998</v>
      </c>
      <c r="I217" s="14">
        <f t="shared" si="53"/>
        <v>5.0970001843916357</v>
      </c>
      <c r="J217" s="14">
        <v>16.393999999999998</v>
      </c>
      <c r="K217" s="14">
        <v>0.14899999999999999</v>
      </c>
      <c r="L217" s="14">
        <v>21.975000000000001</v>
      </c>
      <c r="M217" s="14">
        <v>0.46400000000000002</v>
      </c>
      <c r="N217" s="14" t="s">
        <v>103</v>
      </c>
      <c r="O217" s="14">
        <v>0.61499999999999999</v>
      </c>
      <c r="P217" s="14" t="s">
        <v>103</v>
      </c>
      <c r="Q217" s="14">
        <v>1.4999999999999999E-2</v>
      </c>
      <c r="R217" s="14">
        <f t="shared" si="46"/>
        <v>100.24800018439163</v>
      </c>
      <c r="S217" s="14">
        <v>1.2100342732395679</v>
      </c>
      <c r="T217" s="14">
        <v>4.0082012859702196</v>
      </c>
      <c r="U217" s="16">
        <f t="shared" si="52"/>
        <v>85.148970275996632</v>
      </c>
      <c r="V217" s="14"/>
      <c r="W217" s="14">
        <v>1.934364814104345</v>
      </c>
      <c r="X217" s="14">
        <v>6.5635185895654979E-2</v>
      </c>
      <c r="Y217" s="14">
        <v>9.9654188509934703E-3</v>
      </c>
      <c r="Z217" s="14">
        <v>2.7562130342446048E-2</v>
      </c>
      <c r="AA217" s="14">
        <v>1.7743477156352286E-2</v>
      </c>
      <c r="AB217" s="14">
        <v>3.3228019397174874E-2</v>
      </c>
      <c r="AC217" s="14">
        <v>0.12232250861600209</v>
      </c>
      <c r="AD217" s="14">
        <v>0.89183035177843706</v>
      </c>
      <c r="AE217" s="14">
        <v>0.85919312325764563</v>
      </c>
      <c r="AF217" s="14">
        <v>4.6053270137310677E-3</v>
      </c>
      <c r="AG217" s="14">
        <v>3.2828694316928725E-2</v>
      </c>
      <c r="AH217" s="14">
        <v>4.655296136346816E-5</v>
      </c>
      <c r="AI217" s="14"/>
      <c r="AJ217" s="16">
        <v>45.059573668062647</v>
      </c>
      <c r="AK217" s="16">
        <v>46.771202361362846</v>
      </c>
      <c r="AL217" s="16">
        <v>8.1692239705744996</v>
      </c>
      <c r="AM217">
        <f t="shared" si="47"/>
        <v>0.1206154549210921</v>
      </c>
      <c r="AN217" s="21">
        <f t="shared" si="48"/>
        <v>6.5635185895654979E-2</v>
      </c>
      <c r="AO217" s="21">
        <f t="shared" si="49"/>
        <v>3.3228019397174874E-2</v>
      </c>
      <c r="AP217" s="21">
        <f t="shared" si="50"/>
        <v>0.85919312325764563</v>
      </c>
      <c r="AQ217" s="21">
        <f t="shared" si="51"/>
        <v>3.2828694316928725E-2</v>
      </c>
    </row>
    <row r="218" spans="1:43">
      <c r="A218" s="12">
        <v>4922</v>
      </c>
      <c r="B218" s="12" t="s">
        <v>34</v>
      </c>
      <c r="C218" s="12" t="s">
        <v>49</v>
      </c>
      <c r="D218" s="12" t="s">
        <v>20</v>
      </c>
      <c r="E218" s="13" t="s">
        <v>73</v>
      </c>
      <c r="F218" s="14">
        <v>53.179000000000002</v>
      </c>
      <c r="G218" s="14">
        <v>0.33600000000000002</v>
      </c>
      <c r="H218" s="14">
        <v>2.1030000000000002</v>
      </c>
      <c r="I218" s="14">
        <f t="shared" si="53"/>
        <v>4.8860001248288247</v>
      </c>
      <c r="J218" s="14">
        <v>16.411000000000001</v>
      </c>
      <c r="K218" s="14">
        <v>0.14299999999999999</v>
      </c>
      <c r="L218" s="14">
        <v>21.937000000000001</v>
      </c>
      <c r="M218" s="14">
        <v>0.47799999999999998</v>
      </c>
      <c r="N218" s="14" t="s">
        <v>103</v>
      </c>
      <c r="O218" s="14">
        <v>0.72599999999999998</v>
      </c>
      <c r="P218" s="14" t="s">
        <v>103</v>
      </c>
      <c r="Q218" s="14">
        <v>1.9E-2</v>
      </c>
      <c r="R218" s="14">
        <f t="shared" si="46"/>
        <v>100.21800012482882</v>
      </c>
      <c r="S218" s="14">
        <v>0.81916490022540633</v>
      </c>
      <c r="T218" s="14">
        <v>4.1489087376542662</v>
      </c>
      <c r="U218" s="16">
        <f t="shared" si="52"/>
        <v>85.68840788236777</v>
      </c>
      <c r="V218" s="14"/>
      <c r="W218" s="14">
        <v>1.9407621962912032</v>
      </c>
      <c r="X218" s="14">
        <v>5.9237803708796832E-2</v>
      </c>
      <c r="Y218" s="14">
        <v>9.2251108768685586E-3</v>
      </c>
      <c r="Z218" s="14">
        <v>3.1216066386571026E-2</v>
      </c>
      <c r="AA218" s="14">
        <v>2.0948050970100475E-2</v>
      </c>
      <c r="AB218" s="14">
        <v>2.2496839211505699E-2</v>
      </c>
      <c r="AC218" s="14">
        <v>0.12662927583374217</v>
      </c>
      <c r="AD218" s="14">
        <v>0.8928443376180949</v>
      </c>
      <c r="AE218" s="14">
        <v>0.85779306187576698</v>
      </c>
      <c r="AF218" s="14">
        <v>4.4203191642519244E-3</v>
      </c>
      <c r="AG218" s="14">
        <v>3.3822593918208403E-2</v>
      </c>
      <c r="AH218" s="14">
        <v>4.6557612159108013E-5</v>
      </c>
      <c r="AI218" s="14"/>
      <c r="AJ218" s="16">
        <v>45.152623224468599</v>
      </c>
      <c r="AK218" s="16">
        <v>46.997656854921892</v>
      </c>
      <c r="AL218" s="16">
        <v>7.8497199206095098</v>
      </c>
      <c r="AM218">
        <f t="shared" si="47"/>
        <v>0.12421044955247831</v>
      </c>
      <c r="AN218" s="21">
        <f t="shared" si="48"/>
        <v>5.9237803708796832E-2</v>
      </c>
      <c r="AO218" s="21">
        <f t="shared" si="49"/>
        <v>2.2496839211505699E-2</v>
      </c>
      <c r="AP218" s="21">
        <f t="shared" si="50"/>
        <v>0.85779306187576698</v>
      </c>
      <c r="AQ218" s="21">
        <f t="shared" si="51"/>
        <v>3.3822593918208403E-2</v>
      </c>
    </row>
    <row r="219" spans="1:43">
      <c r="A219" s="12">
        <v>4922</v>
      </c>
      <c r="B219" s="12" t="s">
        <v>34</v>
      </c>
      <c r="C219" s="12" t="s">
        <v>49</v>
      </c>
      <c r="D219" s="12" t="s">
        <v>20</v>
      </c>
      <c r="E219" s="13" t="s">
        <v>73</v>
      </c>
      <c r="F219" s="14">
        <v>52.753999999999998</v>
      </c>
      <c r="G219" s="14">
        <v>0.374</v>
      </c>
      <c r="H219" s="14">
        <v>2.1760000000000002</v>
      </c>
      <c r="I219" s="14">
        <f t="shared" si="53"/>
        <v>5.0080001336400866</v>
      </c>
      <c r="J219" s="14">
        <v>16.713000000000001</v>
      </c>
      <c r="K219" s="14">
        <v>0.14799999999999999</v>
      </c>
      <c r="L219" s="14">
        <v>21.57</v>
      </c>
      <c r="M219" s="14">
        <v>0.34799999999999998</v>
      </c>
      <c r="N219" s="14" t="s">
        <v>103</v>
      </c>
      <c r="O219" s="14">
        <v>0.57799999999999996</v>
      </c>
      <c r="P219" s="14" t="s">
        <v>103</v>
      </c>
      <c r="Q219" s="14">
        <v>8.9999999999999993E-3</v>
      </c>
      <c r="R219" s="14">
        <f t="shared" si="46"/>
        <v>99.678000133640097</v>
      </c>
      <c r="S219" s="14">
        <v>0.87698709187313695</v>
      </c>
      <c r="T219" s="14">
        <v>4.2188798577285089</v>
      </c>
      <c r="U219" s="16">
        <f t="shared" si="52"/>
        <v>85.609402309011671</v>
      </c>
      <c r="V219" s="14"/>
      <c r="W219" s="14">
        <v>1.9345271614865327</v>
      </c>
      <c r="X219" s="14">
        <v>6.5472838513467302E-2</v>
      </c>
      <c r="Y219" s="14">
        <v>1.0317897247642061E-2</v>
      </c>
      <c r="Z219" s="14">
        <v>2.8571801947636796E-2</v>
      </c>
      <c r="AA219" s="14">
        <v>1.6757997402243142E-2</v>
      </c>
      <c r="AB219" s="14">
        <v>2.4200851642750595E-2</v>
      </c>
      <c r="AC219" s="14">
        <v>0.12938522294156504</v>
      </c>
      <c r="AD219" s="14">
        <v>0.91365533710563018</v>
      </c>
      <c r="AE219" s="14">
        <v>0.84750587634500041</v>
      </c>
      <c r="AF219" s="14">
        <v>4.5969161837099903E-3</v>
      </c>
      <c r="AG219" s="14">
        <v>2.4742611601873136E-2</v>
      </c>
      <c r="AH219" s="14">
        <v>0</v>
      </c>
      <c r="AI219" s="14"/>
      <c r="AJ219" s="16">
        <v>44.262022546838175</v>
      </c>
      <c r="AK219" s="16">
        <v>47.716758384511934</v>
      </c>
      <c r="AL219" s="16">
        <v>8.0212190686498843</v>
      </c>
      <c r="AM219">
        <f t="shared" si="47"/>
        <v>0.12404620481461492</v>
      </c>
      <c r="AN219" s="21">
        <f t="shared" si="48"/>
        <v>6.5472838513467302E-2</v>
      </c>
      <c r="AO219" s="21">
        <f t="shared" si="49"/>
        <v>2.4200851642750595E-2</v>
      </c>
      <c r="AP219" s="21">
        <f t="shared" si="50"/>
        <v>0.84750587634500041</v>
      </c>
      <c r="AQ219" s="21">
        <f t="shared" si="51"/>
        <v>2.4742611601873136E-2</v>
      </c>
    </row>
    <row r="220" spans="1:43">
      <c r="A220" s="12">
        <v>4922</v>
      </c>
      <c r="B220" s="12" t="s">
        <v>34</v>
      </c>
      <c r="C220" s="12" t="s">
        <v>49</v>
      </c>
      <c r="D220" s="12" t="s">
        <v>20</v>
      </c>
      <c r="E220" s="13" t="s">
        <v>73</v>
      </c>
      <c r="F220" s="14">
        <v>53.136000000000003</v>
      </c>
      <c r="G220" s="14">
        <v>0.39100000000000001</v>
      </c>
      <c r="H220" s="14">
        <v>2.0670000000000002</v>
      </c>
      <c r="I220" s="14">
        <f t="shared" si="53"/>
        <v>4.9630001058067919</v>
      </c>
      <c r="J220" s="14">
        <v>16.373999999999999</v>
      </c>
      <c r="K220" s="14">
        <v>0.13600000000000001</v>
      </c>
      <c r="L220" s="14">
        <v>21.925999999999998</v>
      </c>
      <c r="M220" s="14">
        <v>0.45500000000000002</v>
      </c>
      <c r="N220" s="14" t="s">
        <v>103</v>
      </c>
      <c r="O220" s="14">
        <v>0.63600000000000001</v>
      </c>
      <c r="P220" s="14" t="s">
        <v>103</v>
      </c>
      <c r="Q220" s="14">
        <v>1.7000000000000001E-2</v>
      </c>
      <c r="R220" s="14">
        <f t="shared" si="46"/>
        <v>100.10100010580678</v>
      </c>
      <c r="S220" s="14">
        <v>0.69433650732358199</v>
      </c>
      <c r="T220" s="14">
        <v>4.3382303442993715</v>
      </c>
      <c r="U220" s="16">
        <f t="shared" si="52"/>
        <v>85.467568184464753</v>
      </c>
      <c r="V220" s="14"/>
      <c r="W220" s="14">
        <v>1.942097922967603</v>
      </c>
      <c r="X220" s="14">
        <v>5.7902077032397026E-2</v>
      </c>
      <c r="Y220" s="14">
        <v>1.0751255492561285E-2</v>
      </c>
      <c r="Z220" s="14">
        <v>3.1136552098054868E-2</v>
      </c>
      <c r="AA220" s="14">
        <v>1.8378676134173173E-2</v>
      </c>
      <c r="AB220" s="14">
        <v>1.9097225552331943E-2</v>
      </c>
      <c r="AC220" s="14">
        <v>0.13260593344622074</v>
      </c>
      <c r="AD220" s="14">
        <v>0.89216585346307897</v>
      </c>
      <c r="AE220" s="14">
        <v>0.85864730587172011</v>
      </c>
      <c r="AF220" s="14">
        <v>4.2102376152404006E-3</v>
      </c>
      <c r="AG220" s="14">
        <v>3.2243376859673906E-2</v>
      </c>
      <c r="AH220" s="14">
        <v>0</v>
      </c>
      <c r="AI220" s="14"/>
      <c r="AJ220" s="16">
        <v>45.126318907505016</v>
      </c>
      <c r="AK220" s="16">
        <v>46.88789046031907</v>
      </c>
      <c r="AL220" s="16">
        <v>7.9857906321759113</v>
      </c>
      <c r="AM220">
        <f t="shared" si="47"/>
        <v>0.12940045299857322</v>
      </c>
      <c r="AN220" s="21">
        <f t="shared" si="48"/>
        <v>5.7902077032397026E-2</v>
      </c>
      <c r="AO220" s="21">
        <f t="shared" si="49"/>
        <v>1.9097225552331943E-2</v>
      </c>
      <c r="AP220" s="21">
        <f t="shared" si="50"/>
        <v>0.85864730587172011</v>
      </c>
      <c r="AQ220" s="21">
        <f t="shared" si="51"/>
        <v>3.2243376859673906E-2</v>
      </c>
    </row>
    <row r="221" spans="1:43">
      <c r="A221" s="12">
        <v>4922</v>
      </c>
      <c r="B221" s="12" t="s">
        <v>34</v>
      </c>
      <c r="C221" s="12" t="s">
        <v>49</v>
      </c>
      <c r="D221" s="12" t="s">
        <v>20</v>
      </c>
      <c r="E221" s="13" t="s">
        <v>73</v>
      </c>
      <c r="F221" s="14">
        <v>53.137999999999998</v>
      </c>
      <c r="G221" s="14">
        <v>0.36799999999999999</v>
      </c>
      <c r="H221" s="14">
        <v>2.097</v>
      </c>
      <c r="I221" s="14">
        <f t="shared" si="53"/>
        <v>4.9930000677759141</v>
      </c>
      <c r="J221" s="14">
        <v>16.356999999999999</v>
      </c>
      <c r="K221" s="14">
        <v>0.15</v>
      </c>
      <c r="L221" s="14">
        <v>21.81</v>
      </c>
      <c r="M221" s="14">
        <v>0.433</v>
      </c>
      <c r="N221" s="14" t="s">
        <v>103</v>
      </c>
      <c r="O221" s="14">
        <v>0.67500000000000004</v>
      </c>
      <c r="P221" s="14" t="s">
        <v>103</v>
      </c>
      <c r="Q221" s="14">
        <v>1.9E-2</v>
      </c>
      <c r="R221" s="14">
        <f t="shared" si="46"/>
        <v>100.04000006777594</v>
      </c>
      <c r="S221" s="14">
        <v>0.44476625808708592</v>
      </c>
      <c r="T221" s="14">
        <v>4.5927956912802426</v>
      </c>
      <c r="U221" s="16">
        <f t="shared" si="52"/>
        <v>85.379593450036921</v>
      </c>
      <c r="V221" s="14"/>
      <c r="W221" s="14">
        <v>1.9441261244332924</v>
      </c>
      <c r="X221" s="14">
        <v>5.5873875566707643E-2</v>
      </c>
      <c r="Y221" s="14">
        <v>1.012901490046085E-2</v>
      </c>
      <c r="Z221" s="14">
        <v>3.4547973715060992E-2</v>
      </c>
      <c r="AA221" s="14">
        <v>1.9525305967912951E-2</v>
      </c>
      <c r="AB221" s="14">
        <v>1.2245290019751255E-2</v>
      </c>
      <c r="AC221" s="14">
        <v>0.1405285101030046</v>
      </c>
      <c r="AD221" s="14">
        <v>0.89213675251487723</v>
      </c>
      <c r="AE221" s="14">
        <v>0.85496440422338549</v>
      </c>
      <c r="AF221" s="14">
        <v>4.6483189911761475E-3</v>
      </c>
      <c r="AG221" s="14">
        <v>3.0715245098184095E-2</v>
      </c>
      <c r="AH221" s="14">
        <v>0</v>
      </c>
      <c r="AI221" s="14"/>
      <c r="AJ221" s="16">
        <v>45.001088157715451</v>
      </c>
      <c r="AK221" s="16">
        <v>46.957656307490332</v>
      </c>
      <c r="AL221" s="16">
        <v>8.0412555347942138</v>
      </c>
      <c r="AM221">
        <f t="shared" si="47"/>
        <v>0.13608331294765796</v>
      </c>
      <c r="AN221" s="21">
        <f t="shared" si="48"/>
        <v>5.5873875566707643E-2</v>
      </c>
      <c r="AO221" s="21">
        <f t="shared" si="49"/>
        <v>1.2245290019751255E-2</v>
      </c>
      <c r="AP221" s="21">
        <f t="shared" si="50"/>
        <v>0.85496440422338549</v>
      </c>
      <c r="AQ221" s="21">
        <f t="shared" si="51"/>
        <v>3.0715245098184095E-2</v>
      </c>
    </row>
    <row r="222" spans="1:43">
      <c r="A222" s="12" t="s">
        <v>21</v>
      </c>
      <c r="B222" s="12" t="s">
        <v>34</v>
      </c>
      <c r="C222" s="12" t="s">
        <v>49</v>
      </c>
      <c r="D222" s="12" t="s">
        <v>20</v>
      </c>
      <c r="E222" s="13" t="s">
        <v>73</v>
      </c>
      <c r="F222" s="14">
        <v>52.101999999999997</v>
      </c>
      <c r="G222" s="14">
        <v>0.32800000000000001</v>
      </c>
      <c r="H222" s="14">
        <v>2.944</v>
      </c>
      <c r="I222" s="14">
        <f t="shared" si="53"/>
        <v>5.4990001888982025</v>
      </c>
      <c r="J222" s="14">
        <v>16.029</v>
      </c>
      <c r="K222" s="14">
        <v>0.151</v>
      </c>
      <c r="L222" s="14">
        <v>21.596</v>
      </c>
      <c r="M222" s="14">
        <v>0.38600000000000001</v>
      </c>
      <c r="N222" s="14" t="s">
        <v>103</v>
      </c>
      <c r="O222" s="14">
        <v>0.67100000000000004</v>
      </c>
      <c r="P222" s="14" t="s">
        <v>103</v>
      </c>
      <c r="Q222" s="14">
        <v>2.3E-2</v>
      </c>
      <c r="R222" s="14">
        <f t="shared" si="46"/>
        <v>99.729000188898198</v>
      </c>
      <c r="S222" s="14">
        <v>1.2396077389707831</v>
      </c>
      <c r="T222" s="14">
        <v>4.3835908401591732</v>
      </c>
      <c r="U222" s="16">
        <f t="shared" si="52"/>
        <v>83.860745407729468</v>
      </c>
      <c r="V222" s="14"/>
      <c r="W222" s="14">
        <v>1.9141116362305308</v>
      </c>
      <c r="X222" s="14">
        <v>8.5888363769469178E-2</v>
      </c>
      <c r="Y222" s="14">
        <v>9.0653979254825701E-3</v>
      </c>
      <c r="Z222" s="14">
        <v>4.1581169959613029E-2</v>
      </c>
      <c r="AA222" s="14">
        <v>1.948992790504351E-2</v>
      </c>
      <c r="AB222" s="14">
        <v>3.4270083232416516E-2</v>
      </c>
      <c r="AC222" s="14">
        <v>0.13468243614796149</v>
      </c>
      <c r="AD222" s="14">
        <v>0.87786522041831516</v>
      </c>
      <c r="AE222" s="14">
        <v>0.85007907102226266</v>
      </c>
      <c r="AF222" s="14">
        <v>4.6986732980092384E-3</v>
      </c>
      <c r="AG222" s="14">
        <v>2.7494576250503663E-2</v>
      </c>
      <c r="AH222" s="14">
        <v>9.3734918270700453E-5</v>
      </c>
      <c r="AI222" s="14"/>
      <c r="AJ222" s="16">
        <v>44.81419685946743</v>
      </c>
      <c r="AK222" s="16">
        <v>46.279018205443911</v>
      </c>
      <c r="AL222" s="16">
        <v>8.9067849350886537</v>
      </c>
      <c r="AM222">
        <f t="shared" si="47"/>
        <v>0.13301342931817434</v>
      </c>
      <c r="AN222" s="21">
        <f t="shared" si="48"/>
        <v>8.5888363769469178E-2</v>
      </c>
      <c r="AO222" s="21">
        <f t="shared" si="49"/>
        <v>3.4270083232416516E-2</v>
      </c>
      <c r="AP222" s="21">
        <f t="shared" si="50"/>
        <v>0.85007907102226266</v>
      </c>
      <c r="AQ222" s="21">
        <f t="shared" si="51"/>
        <v>2.7494576250503663E-2</v>
      </c>
    </row>
    <row r="223" spans="1:43">
      <c r="A223" s="12" t="s">
        <v>21</v>
      </c>
      <c r="B223" s="12" t="s">
        <v>34</v>
      </c>
      <c r="C223" s="12" t="s">
        <v>49</v>
      </c>
      <c r="D223" s="12" t="s">
        <v>20</v>
      </c>
      <c r="E223" s="13" t="s">
        <v>73</v>
      </c>
      <c r="F223" s="14">
        <v>52.234999999999999</v>
      </c>
      <c r="G223" s="14">
        <v>0.41599999999999998</v>
      </c>
      <c r="H223" s="14">
        <v>3.0150000000000001</v>
      </c>
      <c r="I223" s="14">
        <f t="shared" si="53"/>
        <v>5.5850001107211948</v>
      </c>
      <c r="J223" s="14">
        <v>16.077999999999999</v>
      </c>
      <c r="K223" s="14">
        <v>0.14000000000000001</v>
      </c>
      <c r="L223" s="14">
        <v>21.48</v>
      </c>
      <c r="M223" s="14">
        <v>0.33500000000000002</v>
      </c>
      <c r="N223" s="14" t="s">
        <v>103</v>
      </c>
      <c r="O223" s="14">
        <v>0.66500000000000004</v>
      </c>
      <c r="P223" s="14" t="s">
        <v>103</v>
      </c>
      <c r="Q223" s="14">
        <v>2.5000000000000001E-2</v>
      </c>
      <c r="R223" s="14">
        <f t="shared" si="46"/>
        <v>99.974000110721207</v>
      </c>
      <c r="S223" s="14">
        <v>0.72658631663056528</v>
      </c>
      <c r="T223" s="14">
        <v>4.9312117026974764</v>
      </c>
      <c r="U223" s="16">
        <f t="shared" si="52"/>
        <v>83.691313193421706</v>
      </c>
      <c r="V223" s="14"/>
      <c r="W223" s="14">
        <v>1.9156380977689342</v>
      </c>
      <c r="X223" s="14">
        <v>8.4361902231065766E-2</v>
      </c>
      <c r="Y223" s="14">
        <v>1.1477448607565669E-2</v>
      </c>
      <c r="Z223" s="14">
        <v>4.5953247003836573E-2</v>
      </c>
      <c r="AA223" s="14">
        <v>1.9281834702174275E-2</v>
      </c>
      <c r="AB223" s="14">
        <v>2.0051972151496067E-2</v>
      </c>
      <c r="AC223" s="14">
        <v>0.1512424130924247</v>
      </c>
      <c r="AD223" s="14">
        <v>0.87900720815102218</v>
      </c>
      <c r="AE223" s="14">
        <v>0.84403271408414882</v>
      </c>
      <c r="AF223" s="14">
        <v>4.3487589479662041E-3</v>
      </c>
      <c r="AG223" s="14">
        <v>2.3820097277095997E-2</v>
      </c>
      <c r="AH223" s="14">
        <v>4.6785406482744972E-5</v>
      </c>
      <c r="AI223" s="14"/>
      <c r="AJ223" s="16">
        <v>44.555636814040263</v>
      </c>
      <c r="AK223" s="16">
        <v>46.401905127335816</v>
      </c>
      <c r="AL223" s="16">
        <v>9.0424580586239216</v>
      </c>
      <c r="AM223">
        <f t="shared" si="47"/>
        <v>0.14680171676247214</v>
      </c>
      <c r="AN223" s="21">
        <f t="shared" si="48"/>
        <v>8.4361902231065766E-2</v>
      </c>
      <c r="AO223" s="21">
        <f t="shared" si="49"/>
        <v>2.0051972151496067E-2</v>
      </c>
      <c r="AP223" s="21">
        <f t="shared" si="50"/>
        <v>0.84403271408414882</v>
      </c>
      <c r="AQ223" s="21">
        <f t="shared" si="51"/>
        <v>2.3820097277095997E-2</v>
      </c>
    </row>
    <row r="224" spans="1:43">
      <c r="A224" s="12" t="s">
        <v>21</v>
      </c>
      <c r="B224" s="12" t="s">
        <v>34</v>
      </c>
      <c r="C224" s="12" t="s">
        <v>49</v>
      </c>
      <c r="D224" s="12" t="s">
        <v>20</v>
      </c>
      <c r="E224" s="13" t="s">
        <v>73</v>
      </c>
      <c r="F224" s="14">
        <v>52.933999999999997</v>
      </c>
      <c r="G224" s="14">
        <v>0.26</v>
      </c>
      <c r="H224" s="14">
        <v>1.986</v>
      </c>
      <c r="I224" s="14">
        <f t="shared" si="53"/>
        <v>5.2660000843735997</v>
      </c>
      <c r="J224" s="14">
        <v>16.350000000000001</v>
      </c>
      <c r="K224" s="14">
        <v>0.13700000000000001</v>
      </c>
      <c r="L224" s="14">
        <v>21.896999999999998</v>
      </c>
      <c r="M224" s="14">
        <v>0.30199999999999999</v>
      </c>
      <c r="N224" s="14" t="s">
        <v>103</v>
      </c>
      <c r="O224" s="14">
        <v>0.48299999999999998</v>
      </c>
      <c r="P224" s="14" t="s">
        <v>103</v>
      </c>
      <c r="Q224" s="14">
        <v>1.6E-2</v>
      </c>
      <c r="R224" s="14">
        <f t="shared" si="46"/>
        <v>99.631000084373596</v>
      </c>
      <c r="S224" s="14">
        <v>0.55368534259477686</v>
      </c>
      <c r="T224" s="14">
        <v>4.7677894101624547</v>
      </c>
      <c r="U224" s="16">
        <f t="shared" si="52"/>
        <v>84.696940232041072</v>
      </c>
      <c r="V224" s="14"/>
      <c r="W224" s="14">
        <v>1.9458636808919649</v>
      </c>
      <c r="X224" s="14">
        <v>5.4136319108035069E-2</v>
      </c>
      <c r="Y224" s="14">
        <v>7.1903694689180427E-3</v>
      </c>
      <c r="Z224" s="14">
        <v>3.1906110642854313E-2</v>
      </c>
      <c r="AA224" s="14">
        <v>1.4037820131379507E-2</v>
      </c>
      <c r="AB224" s="14">
        <v>1.5316471860148699E-2</v>
      </c>
      <c r="AC224" s="14">
        <v>0.14657599381755429</v>
      </c>
      <c r="AD224" s="14">
        <v>0.89599173103902219</v>
      </c>
      <c r="AE224" s="14">
        <v>0.86245303288592445</v>
      </c>
      <c r="AF224" s="14">
        <v>4.2656350803802878E-3</v>
      </c>
      <c r="AG224" s="14">
        <v>2.1524422054811098E-2</v>
      </c>
      <c r="AH224" s="14">
        <v>0</v>
      </c>
      <c r="AI224" s="14"/>
      <c r="AJ224" s="16">
        <v>44.905717615829353</v>
      </c>
      <c r="AK224" s="16">
        <v>46.651991616891088</v>
      </c>
      <c r="AL224" s="16">
        <v>8.4422907672795588</v>
      </c>
      <c r="AM224">
        <f t="shared" si="47"/>
        <v>0.14059134032536677</v>
      </c>
      <c r="AN224" s="21">
        <f t="shared" si="48"/>
        <v>5.4136319108035069E-2</v>
      </c>
      <c r="AO224" s="21">
        <f t="shared" si="49"/>
        <v>1.5316471860148699E-2</v>
      </c>
      <c r="AP224" s="21">
        <f t="shared" si="50"/>
        <v>0.86245303288592445</v>
      </c>
      <c r="AQ224" s="21">
        <f t="shared" si="51"/>
        <v>2.1524422054811098E-2</v>
      </c>
    </row>
    <row r="225" spans="1:43">
      <c r="A225" s="12" t="s">
        <v>21</v>
      </c>
      <c r="B225" s="12" t="s">
        <v>34</v>
      </c>
      <c r="C225" s="12" t="s">
        <v>49</v>
      </c>
      <c r="D225" s="12" t="s">
        <v>20</v>
      </c>
      <c r="E225" s="13" t="s">
        <v>73</v>
      </c>
      <c r="F225" s="14">
        <v>53.234000000000002</v>
      </c>
      <c r="G225" s="14">
        <v>0.215</v>
      </c>
      <c r="H225" s="14">
        <v>1.649</v>
      </c>
      <c r="I225" s="14">
        <f t="shared" si="53"/>
        <v>5.0070000966638073</v>
      </c>
      <c r="J225" s="14">
        <v>16.555</v>
      </c>
      <c r="K225" s="14">
        <v>0.14099999999999999</v>
      </c>
      <c r="L225" s="14">
        <v>22.074999999999999</v>
      </c>
      <c r="M225" s="14">
        <v>0.31</v>
      </c>
      <c r="N225" s="14" t="s">
        <v>103</v>
      </c>
      <c r="O225" s="14">
        <v>0.56999999999999995</v>
      </c>
      <c r="P225" s="14" t="s">
        <v>103</v>
      </c>
      <c r="Q225" s="14">
        <v>3.3000000000000002E-2</v>
      </c>
      <c r="R225" s="14">
        <f t="shared" si="46"/>
        <v>99.789000096663827</v>
      </c>
      <c r="S225" s="14">
        <v>0.63433744897661892</v>
      </c>
      <c r="T225" s="14">
        <v>4.4362179866462901</v>
      </c>
      <c r="U225" s="16">
        <f t="shared" si="52"/>
        <v>85.494461835381841</v>
      </c>
      <c r="V225" s="14"/>
      <c r="W225" s="14">
        <v>1.9524195775791326</v>
      </c>
      <c r="X225" s="14">
        <v>4.7580422420867352E-2</v>
      </c>
      <c r="Y225" s="14">
        <v>5.9322940942405991E-3</v>
      </c>
      <c r="Z225" s="14">
        <v>2.3698386157119375E-2</v>
      </c>
      <c r="AA225" s="14">
        <v>1.6528511824793729E-2</v>
      </c>
      <c r="AB225" s="14">
        <v>1.7507430714752508E-2</v>
      </c>
      <c r="AC225" s="14">
        <v>0.13607082427213624</v>
      </c>
      <c r="AD225" s="14">
        <v>0.90515256033407421</v>
      </c>
      <c r="AE225" s="14">
        <v>0.86747686663350121</v>
      </c>
      <c r="AF225" s="14">
        <v>4.380146126948945E-3</v>
      </c>
      <c r="AG225" s="14">
        <v>2.2044111778712627E-2</v>
      </c>
      <c r="AH225" s="14">
        <v>0</v>
      </c>
      <c r="AI225" s="14"/>
      <c r="AJ225" s="16">
        <v>45.030316918962889</v>
      </c>
      <c r="AK225" s="16">
        <v>46.986044492497534</v>
      </c>
      <c r="AL225" s="16">
        <v>7.9836385885395771</v>
      </c>
      <c r="AM225">
        <f t="shared" si="47"/>
        <v>0.13068360381052915</v>
      </c>
      <c r="AN225" s="21">
        <f t="shared" si="48"/>
        <v>4.7580422420867352E-2</v>
      </c>
      <c r="AO225" s="21">
        <f t="shared" si="49"/>
        <v>1.7507430714752508E-2</v>
      </c>
      <c r="AP225" s="21">
        <f t="shared" si="50"/>
        <v>0.86747686663350121</v>
      </c>
      <c r="AQ225" s="21">
        <f t="shared" si="51"/>
        <v>2.2044111778712627E-2</v>
      </c>
    </row>
    <row r="226" spans="1:43">
      <c r="A226" s="12">
        <v>4918</v>
      </c>
      <c r="B226" s="12" t="s">
        <v>34</v>
      </c>
      <c r="C226" s="12" t="s">
        <v>49</v>
      </c>
      <c r="D226" s="12" t="s">
        <v>20</v>
      </c>
      <c r="E226" s="13" t="s">
        <v>73</v>
      </c>
      <c r="F226" s="14">
        <v>53.728999999999999</v>
      </c>
      <c r="G226" s="14">
        <v>0.126</v>
      </c>
      <c r="H226" s="14">
        <v>1.3779999999999999</v>
      </c>
      <c r="I226" s="14">
        <f t="shared" si="53"/>
        <v>4.5460002007440412</v>
      </c>
      <c r="J226" s="14">
        <v>16.934999999999999</v>
      </c>
      <c r="K226" s="14">
        <v>0.122</v>
      </c>
      <c r="L226" s="14">
        <v>22.289000000000001</v>
      </c>
      <c r="M226" s="14">
        <v>0.45400000000000001</v>
      </c>
      <c r="N226" s="14" t="s">
        <v>103</v>
      </c>
      <c r="O226" s="14">
        <v>0.57099999999999995</v>
      </c>
      <c r="P226" s="14" t="s">
        <v>103</v>
      </c>
      <c r="Q226" s="14">
        <v>2.5999999999999999E-2</v>
      </c>
      <c r="R226" s="14">
        <f t="shared" si="46"/>
        <v>100.17600020074403</v>
      </c>
      <c r="S226" s="14">
        <v>1.3173437526113416</v>
      </c>
      <c r="T226" s="14">
        <v>3.3606433406895575</v>
      </c>
      <c r="U226" s="16">
        <f t="shared" si="52"/>
        <v>86.912048307416285</v>
      </c>
      <c r="V226" s="14"/>
      <c r="W226" s="14">
        <v>1.9567233264925521</v>
      </c>
      <c r="X226" s="14">
        <v>4.3276673507447905E-2</v>
      </c>
      <c r="Y226" s="14">
        <v>3.4521636039992632E-3</v>
      </c>
      <c r="Z226" s="14">
        <v>1.586935727942481E-2</v>
      </c>
      <c r="AA226" s="14">
        <v>1.6441128231198889E-2</v>
      </c>
      <c r="AB226" s="14">
        <v>3.6102542870609773E-2</v>
      </c>
      <c r="AC226" s="14">
        <v>0.10235549724810589</v>
      </c>
      <c r="AD226" s="14">
        <v>0.91942098367044933</v>
      </c>
      <c r="AE226" s="14">
        <v>0.86972986906757921</v>
      </c>
      <c r="AF226" s="14">
        <v>3.7632747673895504E-3</v>
      </c>
      <c r="AG226" s="14">
        <v>3.2057036725799321E-2</v>
      </c>
      <c r="AH226" s="14">
        <v>4.6459999980500697E-5</v>
      </c>
      <c r="AI226" s="14"/>
      <c r="AJ226" s="16">
        <v>45.119623191747522</v>
      </c>
      <c r="AK226" s="16">
        <v>47.697486096770085</v>
      </c>
      <c r="AL226" s="16">
        <v>7.1828907114823908</v>
      </c>
      <c r="AM226">
        <f t="shared" si="47"/>
        <v>0.10017405876879304</v>
      </c>
      <c r="AN226" s="21">
        <f t="shared" si="48"/>
        <v>4.3276673507447905E-2</v>
      </c>
      <c r="AO226" s="21">
        <f t="shared" si="49"/>
        <v>3.6102542870609773E-2</v>
      </c>
      <c r="AP226" s="21">
        <f t="shared" si="50"/>
        <v>0.86972986906757921</v>
      </c>
      <c r="AQ226" s="21">
        <f t="shared" si="51"/>
        <v>3.2057036725799321E-2</v>
      </c>
    </row>
    <row r="227" spans="1:43">
      <c r="A227" s="12">
        <v>4918</v>
      </c>
      <c r="B227" s="12" t="s">
        <v>34</v>
      </c>
      <c r="C227" s="12" t="s">
        <v>49</v>
      </c>
      <c r="D227" s="12" t="s">
        <v>20</v>
      </c>
      <c r="E227" s="13" t="s">
        <v>73</v>
      </c>
      <c r="F227" s="14">
        <v>53.326000000000001</v>
      </c>
      <c r="G227" s="14">
        <v>0.29399999999999998</v>
      </c>
      <c r="H227" s="14">
        <v>1.907</v>
      </c>
      <c r="I227" s="14">
        <f t="shared" si="53"/>
        <v>4.601000160067378</v>
      </c>
      <c r="J227" s="14">
        <v>16.574999999999999</v>
      </c>
      <c r="K227" s="14">
        <v>0.13900000000000001</v>
      </c>
      <c r="L227" s="14">
        <v>22.131</v>
      </c>
      <c r="M227" s="14">
        <v>0.495</v>
      </c>
      <c r="N227" s="14" t="s">
        <v>103</v>
      </c>
      <c r="O227" s="14">
        <v>0.65500000000000003</v>
      </c>
      <c r="P227" s="14">
        <v>1.4999999999999999E-2</v>
      </c>
      <c r="Q227" s="14">
        <v>2.1000000000000001E-2</v>
      </c>
      <c r="R227" s="14">
        <f t="shared" si="46"/>
        <v>100.15900016006738</v>
      </c>
      <c r="S227" s="14">
        <v>1.0504110564502407</v>
      </c>
      <c r="T227" s="14">
        <v>3.6558315591063817</v>
      </c>
      <c r="U227" s="16">
        <f t="shared" si="52"/>
        <v>86.526100829391439</v>
      </c>
      <c r="V227" s="14"/>
      <c r="W227" s="14">
        <v>1.9446104367988215</v>
      </c>
      <c r="X227" s="14">
        <v>5.5389563201178493E-2</v>
      </c>
      <c r="Y227" s="14">
        <v>8.0656819740514418E-3</v>
      </c>
      <c r="Z227" s="14">
        <v>2.6570072559999894E-2</v>
      </c>
      <c r="AA227" s="14">
        <v>1.888468510547419E-2</v>
      </c>
      <c r="AB227" s="14">
        <v>2.8825105122660802E-2</v>
      </c>
      <c r="AC227" s="14">
        <v>0.11149306773547175</v>
      </c>
      <c r="AD227" s="14">
        <v>0.90106409922091535</v>
      </c>
      <c r="AE227" s="14">
        <v>0.86470461815156452</v>
      </c>
      <c r="AF227" s="14">
        <v>4.2933257116452971E-3</v>
      </c>
      <c r="AG227" s="14">
        <v>3.4998196082947151E-2</v>
      </c>
      <c r="AH227" s="14">
        <v>4.652133237623199E-5</v>
      </c>
      <c r="AI227" s="14"/>
      <c r="AJ227" s="16">
        <v>45.355639026813805</v>
      </c>
      <c r="AK227" s="16">
        <v>47.262772935857747</v>
      </c>
      <c r="AL227" s="16">
        <v>7.381588037328437</v>
      </c>
      <c r="AM227">
        <f t="shared" si="47"/>
        <v>0.11011039314511513</v>
      </c>
      <c r="AN227" s="21">
        <f t="shared" si="48"/>
        <v>5.5389563201178493E-2</v>
      </c>
      <c r="AO227" s="21">
        <f t="shared" si="49"/>
        <v>2.8825105122660802E-2</v>
      </c>
      <c r="AP227" s="21">
        <f t="shared" si="50"/>
        <v>0.86470461815156452</v>
      </c>
      <c r="AQ227" s="21">
        <f t="shared" si="51"/>
        <v>3.4998196082947151E-2</v>
      </c>
    </row>
    <row r="228" spans="1:43">
      <c r="A228" s="12">
        <v>4918</v>
      </c>
      <c r="B228" s="12" t="s">
        <v>34</v>
      </c>
      <c r="C228" s="12" t="s">
        <v>49</v>
      </c>
      <c r="D228" s="12" t="s">
        <v>20</v>
      </c>
      <c r="E228" s="13" t="s">
        <v>73</v>
      </c>
      <c r="F228" s="14">
        <v>53.468000000000004</v>
      </c>
      <c r="G228" s="14">
        <v>0.27300000000000002</v>
      </c>
      <c r="H228" s="14">
        <v>1.897</v>
      </c>
      <c r="I228" s="14">
        <f t="shared" si="53"/>
        <v>4.445000117834951</v>
      </c>
      <c r="J228" s="14">
        <v>16.486999999999998</v>
      </c>
      <c r="K228" s="14">
        <v>0.14499999999999999</v>
      </c>
      <c r="L228" s="14">
        <v>22.234999999999999</v>
      </c>
      <c r="M228" s="14">
        <v>0.51200000000000001</v>
      </c>
      <c r="N228" s="14" t="s">
        <v>103</v>
      </c>
      <c r="O228" s="14">
        <v>0.68600000000000005</v>
      </c>
      <c r="P228" s="14" t="s">
        <v>103</v>
      </c>
      <c r="Q228" s="14">
        <v>0.02</v>
      </c>
      <c r="R228" s="14">
        <f t="shared" si="46"/>
        <v>100.16800011783495</v>
      </c>
      <c r="S228" s="14">
        <v>0.77326895934985973</v>
      </c>
      <c r="T228" s="14">
        <v>3.749206279806272</v>
      </c>
      <c r="U228" s="16">
        <f t="shared" si="52"/>
        <v>86.862574019973081</v>
      </c>
      <c r="V228" s="14"/>
      <c r="W228" s="14">
        <v>1.9493846227832183</v>
      </c>
      <c r="X228" s="14">
        <v>5.0615377216781665E-2</v>
      </c>
      <c r="Y228" s="14">
        <v>7.4880097841928204E-3</v>
      </c>
      <c r="Z228" s="14">
        <v>3.0897580162407068E-2</v>
      </c>
      <c r="AA228" s="14">
        <v>1.977436543853037E-2</v>
      </c>
      <c r="AB228" s="14">
        <v>2.1215446922425781E-2</v>
      </c>
      <c r="AC228" s="14">
        <v>0.11431705191059918</v>
      </c>
      <c r="AD228" s="14">
        <v>0.8960944345831966</v>
      </c>
      <c r="AE228" s="14">
        <v>0.8685880831211934</v>
      </c>
      <c r="AF228" s="14">
        <v>4.4777210210008179E-3</v>
      </c>
      <c r="AG228" s="14">
        <v>3.6192652637323887E-2</v>
      </c>
      <c r="AH228" s="14">
        <v>4.6511691841544552E-5</v>
      </c>
      <c r="AI228" s="14"/>
      <c r="AJ228" s="16">
        <v>45.702729526975482</v>
      </c>
      <c r="AK228" s="16">
        <v>47.150038516784001</v>
      </c>
      <c r="AL228" s="16">
        <v>7.1472319562405238</v>
      </c>
      <c r="AM228">
        <f t="shared" si="47"/>
        <v>0.11313910564030501</v>
      </c>
      <c r="AN228" s="21">
        <f t="shared" si="48"/>
        <v>5.0615377216781665E-2</v>
      </c>
      <c r="AO228" s="21">
        <f t="shared" si="49"/>
        <v>2.1215446922425781E-2</v>
      </c>
      <c r="AP228" s="21">
        <f t="shared" si="50"/>
        <v>0.8685880831211934</v>
      </c>
      <c r="AQ228" s="21">
        <f t="shared" si="51"/>
        <v>3.6192652637323887E-2</v>
      </c>
    </row>
    <row r="229" spans="1:43">
      <c r="A229" s="12">
        <v>4918</v>
      </c>
      <c r="B229" s="12" t="s">
        <v>34</v>
      </c>
      <c r="C229" s="12" t="s">
        <v>49</v>
      </c>
      <c r="D229" s="12" t="s">
        <v>20</v>
      </c>
      <c r="E229" s="13" t="s">
        <v>73</v>
      </c>
      <c r="F229" s="14">
        <v>52.755000000000003</v>
      </c>
      <c r="G229" s="14">
        <v>0.312</v>
      </c>
      <c r="H229" s="14">
        <v>2.5379999999999998</v>
      </c>
      <c r="I229" s="14">
        <f t="shared" si="53"/>
        <v>4.9940000952851378</v>
      </c>
      <c r="J229" s="14">
        <v>16.864999999999998</v>
      </c>
      <c r="K229" s="14">
        <v>0.14199999999999999</v>
      </c>
      <c r="L229" s="14">
        <v>21.442</v>
      </c>
      <c r="M229" s="14">
        <v>0.26500000000000001</v>
      </c>
      <c r="N229" s="14" t="s">
        <v>103</v>
      </c>
      <c r="O229" s="14">
        <v>0.80200000000000005</v>
      </c>
      <c r="P229" s="14" t="s">
        <v>103</v>
      </c>
      <c r="Q229" s="14">
        <v>2.1000000000000001E-2</v>
      </c>
      <c r="R229" s="14">
        <f t="shared" si="46"/>
        <v>100.13600009528513</v>
      </c>
      <c r="S229" s="14">
        <v>0.62529019962187171</v>
      </c>
      <c r="T229" s="14">
        <v>4.4313587754493895</v>
      </c>
      <c r="U229" s="16">
        <f t="shared" si="52"/>
        <v>85.754813034858515</v>
      </c>
      <c r="V229" s="14"/>
      <c r="W229" s="14">
        <v>1.9260746825279578</v>
      </c>
      <c r="X229" s="14">
        <v>7.3925317472042229E-2</v>
      </c>
      <c r="Y229" s="14">
        <v>8.5696729685508337E-3</v>
      </c>
      <c r="Z229" s="14">
        <v>3.528328152456614E-2</v>
      </c>
      <c r="AA229" s="14">
        <v>2.3150411079947971E-2</v>
      </c>
      <c r="AB229" s="14">
        <v>1.7179444969247847E-2</v>
      </c>
      <c r="AC229" s="14">
        <v>0.13530520143210456</v>
      </c>
      <c r="AD229" s="14">
        <v>0.91791905697191656</v>
      </c>
      <c r="AE229" s="14">
        <v>0.83877972327394201</v>
      </c>
      <c r="AF229" s="14">
        <v>4.3912005561734203E-3</v>
      </c>
      <c r="AG229" s="14">
        <v>1.8758677901522705E-2</v>
      </c>
      <c r="AH229" s="14">
        <v>4.6576627142674072E-5</v>
      </c>
      <c r="AI229" s="14"/>
      <c r="AJ229" s="16">
        <v>43.93395163433587</v>
      </c>
      <c r="AK229" s="16">
        <v>48.079144421649879</v>
      </c>
      <c r="AL229" s="16">
        <v>7.9869039440142471</v>
      </c>
      <c r="AM229">
        <f t="shared" si="47"/>
        <v>0.12846760825385484</v>
      </c>
      <c r="AN229" s="21">
        <f t="shared" si="48"/>
        <v>7.3925317472042229E-2</v>
      </c>
      <c r="AO229" s="21">
        <f t="shared" si="49"/>
        <v>1.7179444969247847E-2</v>
      </c>
      <c r="AP229" s="21">
        <f t="shared" si="50"/>
        <v>0.83877972327394201</v>
      </c>
      <c r="AQ229" s="21">
        <f t="shared" si="51"/>
        <v>1.8758677901522705E-2</v>
      </c>
    </row>
    <row r="230" spans="1:43">
      <c r="A230" s="12">
        <v>4918</v>
      </c>
      <c r="B230" s="12" t="s">
        <v>34</v>
      </c>
      <c r="C230" s="12" t="s">
        <v>49</v>
      </c>
      <c r="D230" s="12" t="s">
        <v>20</v>
      </c>
      <c r="E230" s="13" t="s">
        <v>73</v>
      </c>
      <c r="F230" s="14">
        <v>52.673000000000002</v>
      </c>
      <c r="G230" s="14">
        <v>0.38200000000000001</v>
      </c>
      <c r="H230" s="14">
        <v>2.27</v>
      </c>
      <c r="I230" s="14">
        <f t="shared" si="53"/>
        <v>5.0480002465086287</v>
      </c>
      <c r="J230" s="14">
        <v>16.914000000000001</v>
      </c>
      <c r="K230" s="14">
        <v>0.154</v>
      </c>
      <c r="L230" s="14">
        <v>21.206</v>
      </c>
      <c r="M230" s="14">
        <v>0.48099999999999998</v>
      </c>
      <c r="N230" s="14" t="s">
        <v>103</v>
      </c>
      <c r="O230" s="14">
        <v>0.76400000000000001</v>
      </c>
      <c r="P230" s="14" t="s">
        <v>103</v>
      </c>
      <c r="Q230" s="14">
        <v>2.7E-2</v>
      </c>
      <c r="R230" s="14">
        <f t="shared" si="46"/>
        <v>99.919000246508617</v>
      </c>
      <c r="S230" s="14">
        <v>1.6176649617764285</v>
      </c>
      <c r="T230" s="14">
        <v>3.5924118657914281</v>
      </c>
      <c r="U230" s="16">
        <f t="shared" si="52"/>
        <v>85.658602470270395</v>
      </c>
      <c r="V230" s="14"/>
      <c r="W230" s="14">
        <v>1.9243133161249268</v>
      </c>
      <c r="X230" s="14">
        <v>7.5686683875073157E-2</v>
      </c>
      <c r="Y230" s="14">
        <v>1.0499080202401756E-2</v>
      </c>
      <c r="Z230" s="14">
        <v>2.2052635550518604E-2</v>
      </c>
      <c r="AA230" s="14">
        <v>2.2067642157109348E-2</v>
      </c>
      <c r="AB230" s="14">
        <v>4.447278440145027E-2</v>
      </c>
      <c r="AC230" s="14">
        <v>0.10975945367637981</v>
      </c>
      <c r="AD230" s="14">
        <v>0.92117597477726809</v>
      </c>
      <c r="AE230" s="14">
        <v>0.83007937704968016</v>
      </c>
      <c r="AF230" s="14">
        <v>4.7653399163541778E-3</v>
      </c>
      <c r="AG230" s="14">
        <v>3.4070590782818669E-2</v>
      </c>
      <c r="AH230" s="14">
        <v>0</v>
      </c>
      <c r="AI230" s="14"/>
      <c r="AJ230" s="16">
        <v>43.556913753590898</v>
      </c>
      <c r="AK230" s="16">
        <v>48.337042931801555</v>
      </c>
      <c r="AL230" s="16">
        <v>8.1060433146075468</v>
      </c>
      <c r="AM230">
        <f t="shared" si="47"/>
        <v>0.10646588588095528</v>
      </c>
      <c r="AN230" s="21">
        <f t="shared" si="48"/>
        <v>7.5686683875073157E-2</v>
      </c>
      <c r="AO230" s="21">
        <f t="shared" si="49"/>
        <v>4.447278440145027E-2</v>
      </c>
      <c r="AP230" s="21">
        <f t="shared" si="50"/>
        <v>0.83007937704968016</v>
      </c>
      <c r="AQ230" s="21">
        <f t="shared" si="51"/>
        <v>3.4070590782818669E-2</v>
      </c>
    </row>
    <row r="231" spans="1:43">
      <c r="A231" s="12">
        <v>4918</v>
      </c>
      <c r="B231" s="12" t="s">
        <v>34</v>
      </c>
      <c r="C231" s="12" t="s">
        <v>49</v>
      </c>
      <c r="D231" s="12" t="s">
        <v>20</v>
      </c>
      <c r="E231" s="13" t="s">
        <v>73</v>
      </c>
      <c r="F231" s="14">
        <v>52.512999999999998</v>
      </c>
      <c r="G231" s="14">
        <v>0.33700000000000002</v>
      </c>
      <c r="H231" s="14">
        <v>2.5830000000000002</v>
      </c>
      <c r="I231" s="14">
        <f t="shared" si="53"/>
        <v>4.8640001746633512</v>
      </c>
      <c r="J231" s="14">
        <v>16.422999999999998</v>
      </c>
      <c r="K231" s="14">
        <v>0.14199999999999999</v>
      </c>
      <c r="L231" s="14">
        <v>21.741</v>
      </c>
      <c r="M231" s="14">
        <v>0.42299999999999999</v>
      </c>
      <c r="N231" s="14" t="s">
        <v>103</v>
      </c>
      <c r="O231" s="14">
        <v>0.77</v>
      </c>
      <c r="P231" s="14" t="s">
        <v>103</v>
      </c>
      <c r="Q231" s="14">
        <v>2.3E-2</v>
      </c>
      <c r="R231" s="14">
        <f t="shared" si="46"/>
        <v>99.819000174663344</v>
      </c>
      <c r="S231" s="14">
        <v>1.146194297611183</v>
      </c>
      <c r="T231" s="14">
        <v>3.8326450170323039</v>
      </c>
      <c r="U231" s="16">
        <f t="shared" si="52"/>
        <v>85.752593905591695</v>
      </c>
      <c r="V231" s="14"/>
      <c r="W231" s="14">
        <v>1.9230111720271441</v>
      </c>
      <c r="X231" s="14">
        <v>7.6988827972855889E-2</v>
      </c>
      <c r="Y231" s="14">
        <v>9.2842117728842901E-3</v>
      </c>
      <c r="Z231" s="14">
        <v>3.4490696241211344E-2</v>
      </c>
      <c r="AA231" s="14">
        <v>2.2293617547480778E-2</v>
      </c>
      <c r="AB231" s="14">
        <v>3.1585752833174163E-2</v>
      </c>
      <c r="AC231" s="14">
        <v>0.11737663578929997</v>
      </c>
      <c r="AD231" s="14">
        <v>0.89655309909331293</v>
      </c>
      <c r="AE231" s="14">
        <v>0.85303653084022624</v>
      </c>
      <c r="AF231" s="14">
        <v>4.4044202952182353E-3</v>
      </c>
      <c r="AG231" s="14">
        <v>3.003324107571469E-2</v>
      </c>
      <c r="AH231" s="14">
        <v>0</v>
      </c>
      <c r="AI231" s="14"/>
      <c r="AJ231" s="16">
        <v>44.925031423620709</v>
      </c>
      <c r="AK231" s="16">
        <v>47.216824477656068</v>
      </c>
      <c r="AL231" s="16">
        <v>7.8581440987232378</v>
      </c>
      <c r="AM231">
        <f t="shared" si="47"/>
        <v>0.11576407294425504</v>
      </c>
      <c r="AN231" s="21">
        <f t="shared" si="48"/>
        <v>7.6988827972855889E-2</v>
      </c>
      <c r="AO231" s="21">
        <f t="shared" si="49"/>
        <v>3.1585752833174163E-2</v>
      </c>
      <c r="AP231" s="21">
        <f t="shared" si="50"/>
        <v>0.85303653084022624</v>
      </c>
      <c r="AQ231" s="21">
        <f t="shared" si="51"/>
        <v>3.003324107571469E-2</v>
      </c>
    </row>
    <row r="232" spans="1:43">
      <c r="A232" s="12">
        <v>4918</v>
      </c>
      <c r="B232" s="12" t="s">
        <v>34</v>
      </c>
      <c r="C232" s="12" t="s">
        <v>49</v>
      </c>
      <c r="D232" s="12" t="s">
        <v>20</v>
      </c>
      <c r="E232" s="13" t="s">
        <v>73</v>
      </c>
      <c r="F232" s="14">
        <v>52.884</v>
      </c>
      <c r="G232" s="14">
        <v>0.35199999999999998</v>
      </c>
      <c r="H232" s="14">
        <v>2.3079999999999998</v>
      </c>
      <c r="I232" s="14">
        <f t="shared" si="53"/>
        <v>4.7470001820208676</v>
      </c>
      <c r="J232" s="14">
        <v>16.338999999999999</v>
      </c>
      <c r="K232" s="14">
        <v>0.14199999999999999</v>
      </c>
      <c r="L232" s="14">
        <v>22.003</v>
      </c>
      <c r="M232" s="14">
        <v>0.51400000000000001</v>
      </c>
      <c r="N232" s="14" t="s">
        <v>103</v>
      </c>
      <c r="O232" s="14">
        <v>0.78400000000000003</v>
      </c>
      <c r="P232" s="14" t="s">
        <v>103</v>
      </c>
      <c r="Q232" s="14">
        <v>2.8000000000000001E-2</v>
      </c>
      <c r="R232" s="14">
        <f t="shared" si="46"/>
        <v>100.10100018202087</v>
      </c>
      <c r="S232" s="14">
        <v>1.1944765679951059</v>
      </c>
      <c r="T232" s="14">
        <v>3.6722002361140644</v>
      </c>
      <c r="U232" s="16">
        <f t="shared" si="52"/>
        <v>85.98580973458337</v>
      </c>
      <c r="V232" s="14"/>
      <c r="W232" s="14">
        <v>1.9312229420907847</v>
      </c>
      <c r="X232" s="14">
        <v>6.8777057909215289E-2</v>
      </c>
      <c r="Y232" s="14">
        <v>9.6705447411489301E-3</v>
      </c>
      <c r="Z232" s="14">
        <v>3.0557335163660285E-2</v>
      </c>
      <c r="AA232" s="14">
        <v>2.2635965415755299E-2</v>
      </c>
      <c r="AB232" s="14">
        <v>3.2824926439891433E-2</v>
      </c>
      <c r="AC232" s="14">
        <v>0.11215084583493511</v>
      </c>
      <c r="AD232" s="14">
        <v>0.88949217890447785</v>
      </c>
      <c r="AE232" s="14">
        <v>0.86092070075066451</v>
      </c>
      <c r="AF232" s="14">
        <v>4.3921978291280887E-3</v>
      </c>
      <c r="AG232" s="14">
        <v>3.6393019620166472E-2</v>
      </c>
      <c r="AH232" s="14">
        <v>1.3976161508034001E-4</v>
      </c>
      <c r="AI232" s="14"/>
      <c r="AJ232" s="16">
        <v>45.421855822236608</v>
      </c>
      <c r="AK232" s="16">
        <v>46.929276378159024</v>
      </c>
      <c r="AL232" s="16">
        <v>7.6488677996043588</v>
      </c>
      <c r="AM232">
        <f t="shared" si="47"/>
        <v>0.11196688147867072</v>
      </c>
      <c r="AN232" s="21">
        <f t="shared" si="48"/>
        <v>6.8777057909215289E-2</v>
      </c>
      <c r="AO232" s="21">
        <f t="shared" si="49"/>
        <v>3.2824926439891433E-2</v>
      </c>
      <c r="AP232" s="21">
        <f t="shared" si="50"/>
        <v>0.86092070075066451</v>
      </c>
      <c r="AQ232" s="21">
        <f t="shared" si="51"/>
        <v>3.6393019620166472E-2</v>
      </c>
    </row>
    <row r="233" spans="1:43">
      <c r="A233" s="12">
        <v>4919</v>
      </c>
      <c r="B233" s="12" t="s">
        <v>34</v>
      </c>
      <c r="C233" s="12" t="s">
        <v>49</v>
      </c>
      <c r="D233" s="12" t="s">
        <v>20</v>
      </c>
      <c r="E233" s="13" t="s">
        <v>73</v>
      </c>
      <c r="F233" s="14">
        <v>52.954000000000001</v>
      </c>
      <c r="G233" s="14">
        <v>0.39600000000000002</v>
      </c>
      <c r="H233" s="14">
        <v>2.008</v>
      </c>
      <c r="I233" s="14">
        <f t="shared" si="53"/>
        <v>4.8610002025133294</v>
      </c>
      <c r="J233" s="14">
        <v>16.942</v>
      </c>
      <c r="K233" s="14">
        <v>0.13900000000000001</v>
      </c>
      <c r="L233" s="14">
        <v>21.661000000000001</v>
      </c>
      <c r="M233" s="14">
        <v>0.41</v>
      </c>
      <c r="N233" s="14" t="s">
        <v>103</v>
      </c>
      <c r="O233" s="14">
        <v>0.621</v>
      </c>
      <c r="P233" s="14" t="s">
        <v>103</v>
      </c>
      <c r="Q233" s="14">
        <v>1.7999999999999999E-2</v>
      </c>
      <c r="R233" s="14">
        <f t="shared" si="46"/>
        <v>100.01000020251333</v>
      </c>
      <c r="S233" s="14">
        <v>1.3289543634578143</v>
      </c>
      <c r="T233" s="14">
        <v>3.6651960182968657</v>
      </c>
      <c r="U233" s="16">
        <f t="shared" si="52"/>
        <v>86.13587459692576</v>
      </c>
      <c r="V233" s="14"/>
      <c r="W233" s="14">
        <v>1.9331642952120665</v>
      </c>
      <c r="X233" s="14">
        <v>6.6835704787933548E-2</v>
      </c>
      <c r="Y233" s="14">
        <v>1.087590335535361E-2</v>
      </c>
      <c r="Z233" s="14">
        <v>1.9559457614019726E-2</v>
      </c>
      <c r="AA233" s="14">
        <v>1.7924062019605426E-2</v>
      </c>
      <c r="AB233" s="14">
        <v>3.6508843261184663E-2</v>
      </c>
      <c r="AC233" s="14">
        <v>0.11190133918348011</v>
      </c>
      <c r="AD233" s="14">
        <v>0.92202610479444103</v>
      </c>
      <c r="AE233" s="14">
        <v>0.84726961683203172</v>
      </c>
      <c r="AF233" s="14">
        <v>4.2980377692936377E-3</v>
      </c>
      <c r="AG233" s="14">
        <v>2.9020220506538439E-2</v>
      </c>
      <c r="AH233" s="14">
        <v>0</v>
      </c>
      <c r="AI233" s="14"/>
      <c r="AJ233" s="16">
        <v>44.179516670861524</v>
      </c>
      <c r="AK233" s="16">
        <v>48.077573960510648</v>
      </c>
      <c r="AL233" s="16">
        <v>7.7429093686278376</v>
      </c>
      <c r="AM233">
        <f t="shared" si="47"/>
        <v>0.10822939253159981</v>
      </c>
      <c r="AN233" s="21">
        <f t="shared" si="48"/>
        <v>6.6835704787933548E-2</v>
      </c>
      <c r="AO233" s="21">
        <f t="shared" si="49"/>
        <v>3.6508843261184663E-2</v>
      </c>
      <c r="AP233" s="21">
        <f t="shared" si="50"/>
        <v>0.84726961683203172</v>
      </c>
      <c r="AQ233" s="21">
        <f t="shared" si="51"/>
        <v>2.9020220506538439E-2</v>
      </c>
    </row>
    <row r="234" spans="1:43">
      <c r="A234" s="12">
        <v>4919</v>
      </c>
      <c r="B234" s="12" t="s">
        <v>34</v>
      </c>
      <c r="C234" s="12" t="s">
        <v>49</v>
      </c>
      <c r="D234" s="12" t="s">
        <v>20</v>
      </c>
      <c r="E234" s="13" t="s">
        <v>73</v>
      </c>
      <c r="F234" s="14">
        <v>53.155999999999999</v>
      </c>
      <c r="G234" s="14">
        <v>0.26700000000000002</v>
      </c>
      <c r="H234" s="14">
        <v>2.0910000000000002</v>
      </c>
      <c r="I234" s="14">
        <f t="shared" si="53"/>
        <v>4.7550001593912574</v>
      </c>
      <c r="J234" s="14">
        <v>16.702999999999999</v>
      </c>
      <c r="K234" s="14">
        <v>0.13700000000000001</v>
      </c>
      <c r="L234" s="14">
        <v>21.981000000000002</v>
      </c>
      <c r="M234" s="14">
        <v>0.40699999999999997</v>
      </c>
      <c r="N234" s="14" t="s">
        <v>103</v>
      </c>
      <c r="O234" s="14">
        <v>0.59399999999999997</v>
      </c>
      <c r="P234" s="14" t="s">
        <v>103</v>
      </c>
      <c r="Q234" s="14">
        <v>0.02</v>
      </c>
      <c r="R234" s="14">
        <f t="shared" si="46"/>
        <v>100.11100015939124</v>
      </c>
      <c r="S234" s="14">
        <v>1.0459741445615021</v>
      </c>
      <c r="T234" s="14">
        <v>3.8138239286330635</v>
      </c>
      <c r="U234" s="16">
        <f t="shared" si="52"/>
        <v>86.229235839421676</v>
      </c>
      <c r="V234" s="14"/>
      <c r="W234" s="14">
        <v>1.939201935642872</v>
      </c>
      <c r="X234" s="14">
        <v>6.0798064357127979E-2</v>
      </c>
      <c r="Y234" s="14">
        <v>7.3279443781632658E-3</v>
      </c>
      <c r="Z234" s="14">
        <v>2.9106242842559832E-2</v>
      </c>
      <c r="AA234" s="14">
        <v>1.7132945437249865E-2</v>
      </c>
      <c r="AB234" s="14">
        <v>2.8715058408212254E-2</v>
      </c>
      <c r="AC234" s="14">
        <v>0.11635886227991407</v>
      </c>
      <c r="AD234" s="14">
        <v>0.90839298113479972</v>
      </c>
      <c r="AE234" s="14">
        <v>0.85919417849579105</v>
      </c>
      <c r="AF234" s="14">
        <v>4.2332775507455019E-3</v>
      </c>
      <c r="AG234" s="14">
        <v>2.8788034175884145E-2</v>
      </c>
      <c r="AH234" s="14">
        <v>4.6540311286348957E-5</v>
      </c>
      <c r="AI234" s="14"/>
      <c r="AJ234" s="16">
        <v>44.918822914708009</v>
      </c>
      <c r="AK234" s="16">
        <v>47.490944978228391</v>
      </c>
      <c r="AL234" s="16">
        <v>7.5902321070636036</v>
      </c>
      <c r="AM234">
        <f t="shared" si="47"/>
        <v>0.11354833175237725</v>
      </c>
      <c r="AN234" s="21">
        <f t="shared" si="48"/>
        <v>6.0798064357127979E-2</v>
      </c>
      <c r="AO234" s="21">
        <f t="shared" si="49"/>
        <v>2.8715058408212254E-2</v>
      </c>
      <c r="AP234" s="21">
        <f t="shared" si="50"/>
        <v>0.85919417849579105</v>
      </c>
      <c r="AQ234" s="21">
        <f t="shared" si="51"/>
        <v>2.8788034175884145E-2</v>
      </c>
    </row>
    <row r="235" spans="1:43">
      <c r="A235" s="12">
        <v>4919</v>
      </c>
      <c r="B235" s="12" t="s">
        <v>34</v>
      </c>
      <c r="C235" s="12" t="s">
        <v>49</v>
      </c>
      <c r="D235" s="12" t="s">
        <v>20</v>
      </c>
      <c r="E235" s="13" t="s">
        <v>73</v>
      </c>
      <c r="F235" s="14">
        <v>53.313000000000002</v>
      </c>
      <c r="G235" s="14">
        <v>0.246</v>
      </c>
      <c r="H235" s="14">
        <v>1.8380000000000001</v>
      </c>
      <c r="I235" s="14">
        <f t="shared" si="53"/>
        <v>4.7260001650041321</v>
      </c>
      <c r="J235" s="14">
        <v>16.797000000000001</v>
      </c>
      <c r="K235" s="14">
        <v>0.128</v>
      </c>
      <c r="L235" s="14">
        <v>22.106999999999999</v>
      </c>
      <c r="M235" s="14">
        <v>0.39300000000000002</v>
      </c>
      <c r="N235" s="14" t="s">
        <v>103</v>
      </c>
      <c r="O235" s="14">
        <v>0.55500000000000005</v>
      </c>
      <c r="P235" s="14" t="s">
        <v>103</v>
      </c>
      <c r="Q235" s="14">
        <v>0</v>
      </c>
      <c r="R235" s="14">
        <f t="shared" si="46"/>
        <v>100.10300016500415</v>
      </c>
      <c r="S235" s="14">
        <v>1.0828075454805484</v>
      </c>
      <c r="T235" s="14">
        <v>3.7516809338924006</v>
      </c>
      <c r="U235" s="16">
        <f t="shared" si="52"/>
        <v>86.3679256061329</v>
      </c>
      <c r="V235" s="14"/>
      <c r="W235" s="14">
        <v>1.9447354882188832</v>
      </c>
      <c r="X235" s="14">
        <v>5.5264511781116799E-2</v>
      </c>
      <c r="Y235" s="14">
        <v>6.7509156946244991E-3</v>
      </c>
      <c r="Z235" s="14">
        <v>2.3753963892741162E-2</v>
      </c>
      <c r="AA235" s="14">
        <v>1.6006458189736141E-2</v>
      </c>
      <c r="AB235" s="14">
        <v>2.972327795191549E-2</v>
      </c>
      <c r="AC235" s="14">
        <v>0.11445147597334485</v>
      </c>
      <c r="AD235" s="14">
        <v>0.91341404586289421</v>
      </c>
      <c r="AE235" s="14">
        <v>0.86403307077589042</v>
      </c>
      <c r="AF235" s="14">
        <v>3.9547844749037893E-3</v>
      </c>
      <c r="AG235" s="14">
        <v>2.7795009406133726E-2</v>
      </c>
      <c r="AH235" s="14">
        <v>0</v>
      </c>
      <c r="AI235" s="14"/>
      <c r="AJ235" s="16">
        <v>44.961170954414527</v>
      </c>
      <c r="AK235" s="16">
        <v>47.530779153309886</v>
      </c>
      <c r="AL235" s="16">
        <v>7.5080498922755918</v>
      </c>
      <c r="AM235">
        <f t="shared" si="47"/>
        <v>0.11134868671232598</v>
      </c>
      <c r="AN235" s="21">
        <f t="shared" si="48"/>
        <v>5.5264511781116799E-2</v>
      </c>
      <c r="AO235" s="21">
        <f t="shared" si="49"/>
        <v>2.972327795191549E-2</v>
      </c>
      <c r="AP235" s="21">
        <f t="shared" si="50"/>
        <v>0.86403307077589042</v>
      </c>
      <c r="AQ235" s="21">
        <f t="shared" si="51"/>
        <v>2.7795009406133726E-2</v>
      </c>
    </row>
    <row r="236" spans="1:43">
      <c r="A236" s="12">
        <v>4919</v>
      </c>
      <c r="B236" s="12" t="s">
        <v>34</v>
      </c>
      <c r="C236" s="12" t="s">
        <v>49</v>
      </c>
      <c r="D236" s="12" t="s">
        <v>20</v>
      </c>
      <c r="E236" s="13" t="s">
        <v>73</v>
      </c>
      <c r="F236" s="14">
        <v>52.712000000000003</v>
      </c>
      <c r="G236" s="14">
        <v>0.371</v>
      </c>
      <c r="H236" s="14">
        <v>1.998</v>
      </c>
      <c r="I236" s="14">
        <f t="shared" si="53"/>
        <v>4.9540002095991706</v>
      </c>
      <c r="J236" s="14">
        <v>16.702000000000002</v>
      </c>
      <c r="K236" s="14">
        <v>0.14399999999999999</v>
      </c>
      <c r="L236" s="14">
        <v>21.722999999999999</v>
      </c>
      <c r="M236" s="14">
        <v>0.4</v>
      </c>
      <c r="N236" s="14" t="s">
        <v>103</v>
      </c>
      <c r="O236" s="14">
        <v>0.61799999999999999</v>
      </c>
      <c r="P236" s="14" t="s">
        <v>103</v>
      </c>
      <c r="Q236" s="14">
        <v>2.1999999999999999E-2</v>
      </c>
      <c r="R236" s="14">
        <f t="shared" si="46"/>
        <v>99.644000209599184</v>
      </c>
      <c r="S236" s="14">
        <v>1.3754538240776815</v>
      </c>
      <c r="T236" s="14">
        <v>3.7163554241536567</v>
      </c>
      <c r="U236" s="16">
        <f t="shared" si="52"/>
        <v>85.734398307025373</v>
      </c>
      <c r="V236" s="14"/>
      <c r="W236" s="14">
        <v>1.9329982661343172</v>
      </c>
      <c r="X236" s="14">
        <v>6.7001733865682755E-2</v>
      </c>
      <c r="Y236" s="14">
        <v>1.0235193066310384E-2</v>
      </c>
      <c r="Z236" s="14">
        <v>1.935042038382305E-2</v>
      </c>
      <c r="AA236" s="14">
        <v>1.7917824917822695E-2</v>
      </c>
      <c r="AB236" s="14">
        <v>3.7956485798359536E-2</v>
      </c>
      <c r="AC236" s="14">
        <v>0.11397439509811071</v>
      </c>
      <c r="AD236" s="14">
        <v>0.91305932204754925</v>
      </c>
      <c r="AE236" s="14">
        <v>0.85352237076378334</v>
      </c>
      <c r="AF236" s="14">
        <v>4.4727012943623938E-3</v>
      </c>
      <c r="AG236" s="14">
        <v>2.843994933635411E-2</v>
      </c>
      <c r="AH236" s="14">
        <v>1.8712874363252486E-4</v>
      </c>
      <c r="AI236" s="14"/>
      <c r="AJ236" s="16">
        <v>44.483635960237216</v>
      </c>
      <c r="AK236" s="16">
        <v>47.586565839766259</v>
      </c>
      <c r="AL236" s="16">
        <v>7.9297981999965241</v>
      </c>
      <c r="AM236">
        <f t="shared" si="47"/>
        <v>0.11097434601745035</v>
      </c>
      <c r="AN236" s="21">
        <f t="shared" si="48"/>
        <v>6.7001733865682755E-2</v>
      </c>
      <c r="AO236" s="21">
        <f t="shared" si="49"/>
        <v>3.7956485798359536E-2</v>
      </c>
      <c r="AP236" s="21">
        <f t="shared" si="50"/>
        <v>0.85352237076378334</v>
      </c>
      <c r="AQ236" s="21">
        <f t="shared" si="51"/>
        <v>2.843994933635411E-2</v>
      </c>
    </row>
    <row r="237" spans="1:43">
      <c r="A237" s="12"/>
      <c r="B237" s="12"/>
      <c r="C237" s="12"/>
      <c r="D237" s="12"/>
      <c r="E237" s="13"/>
      <c r="F237" s="14">
        <f>AVERAGE(F233:F236)</f>
        <v>53.033749999999998</v>
      </c>
      <c r="G237" s="14">
        <f t="shared" ref="G237:T237" si="54">AVERAGE(G233:G236)</f>
        <v>0.32</v>
      </c>
      <c r="H237" s="14">
        <f t="shared" si="54"/>
        <v>1.9837500000000001</v>
      </c>
      <c r="I237" s="14">
        <f t="shared" si="54"/>
        <v>4.8240001841269722</v>
      </c>
      <c r="J237" s="14">
        <f t="shared" si="54"/>
        <v>16.785999999999998</v>
      </c>
      <c r="K237" s="14">
        <f t="shared" si="54"/>
        <v>0.13700000000000001</v>
      </c>
      <c r="L237" s="14">
        <f t="shared" si="54"/>
        <v>21.867999999999999</v>
      </c>
      <c r="M237" s="14">
        <f t="shared" si="54"/>
        <v>0.40249999999999997</v>
      </c>
      <c r="N237" s="14" t="e">
        <f t="shared" si="54"/>
        <v>#DIV/0!</v>
      </c>
      <c r="O237" s="14">
        <f t="shared" si="54"/>
        <v>0.59699999999999998</v>
      </c>
      <c r="P237" s="14" t="e">
        <f t="shared" si="54"/>
        <v>#DIV/0!</v>
      </c>
      <c r="Q237" s="14">
        <f t="shared" si="54"/>
        <v>1.4999999999999999E-2</v>
      </c>
      <c r="R237" s="14">
        <f t="shared" si="54"/>
        <v>99.967000184126988</v>
      </c>
      <c r="S237" s="14">
        <f t="shared" si="54"/>
        <v>1.2082974693943864</v>
      </c>
      <c r="T237" s="14">
        <f t="shared" si="54"/>
        <v>3.7367640762439964</v>
      </c>
      <c r="U237" s="16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6"/>
      <c r="AK237" s="16"/>
      <c r="AL237" s="16"/>
      <c r="AM237" s="14">
        <f t="shared" ref="AM237" si="55">AVERAGE(AM233:AM236)</f>
        <v>0.11102518925343835</v>
      </c>
      <c r="AN237" s="14">
        <f t="shared" ref="AN237" si="56">AVERAGE(AN233:AN236)</f>
        <v>6.247500369796527E-2</v>
      </c>
      <c r="AO237" s="14">
        <f t="shared" ref="AO237" si="57">AVERAGE(AO233:AO236)</f>
        <v>3.3225916354917985E-2</v>
      </c>
      <c r="AP237" s="14">
        <f t="shared" ref="AP237" si="58">AVERAGE(AP233:AP236)</f>
        <v>0.85600480921687416</v>
      </c>
      <c r="AQ237" s="14">
        <f t="shared" ref="AQ237" si="59">AVERAGE(AQ233:AQ236)</f>
        <v>2.8510803356227604E-2</v>
      </c>
    </row>
    <row r="238" spans="1:43">
      <c r="A238" s="12"/>
      <c r="B238" s="12"/>
      <c r="C238" s="12"/>
      <c r="D238" s="12"/>
      <c r="E238" s="13"/>
      <c r="F238" s="14">
        <f>_xlfn.STDEV.P(F233:F236)</f>
        <v>0.22517146244584305</v>
      </c>
      <c r="G238" s="14">
        <f t="shared" ref="G238:T238" si="60">_xlfn.STDEV.P(G233:G236)</f>
        <v>6.4540684842973289E-2</v>
      </c>
      <c r="H238" s="14">
        <f t="shared" si="60"/>
        <v>9.1565209004293796E-2</v>
      </c>
      <c r="I238" s="14">
        <f t="shared" si="60"/>
        <v>9.0324436263075139E-2</v>
      </c>
      <c r="J238" s="14">
        <f t="shared" si="60"/>
        <v>9.7982141229919897E-2</v>
      </c>
      <c r="K238" s="14">
        <f t="shared" si="60"/>
        <v>5.7879184513951092E-3</v>
      </c>
      <c r="L238" s="14">
        <f t="shared" si="60"/>
        <v>0.18286880543165349</v>
      </c>
      <c r="M238" s="14">
        <f t="shared" si="60"/>
        <v>6.5764732189829336E-3</v>
      </c>
      <c r="N238" s="14" t="e">
        <f t="shared" si="60"/>
        <v>#DIV/0!</v>
      </c>
      <c r="O238" s="14">
        <f t="shared" si="60"/>
        <v>2.6410225292488494E-2</v>
      </c>
      <c r="P238" s="14" t="e">
        <f t="shared" si="60"/>
        <v>#DIV/0!</v>
      </c>
      <c r="Q238" s="14">
        <f t="shared" si="60"/>
        <v>8.7749643873921198E-3</v>
      </c>
      <c r="R238" s="14">
        <f t="shared" si="60"/>
        <v>0.19066329798946594</v>
      </c>
      <c r="S238" s="14">
        <f t="shared" si="60"/>
        <v>0.14542688522479699</v>
      </c>
      <c r="T238" s="14">
        <f t="shared" si="60"/>
        <v>5.4081497507918443E-2</v>
      </c>
      <c r="U238" s="16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6"/>
      <c r="AK238" s="16"/>
      <c r="AL238" s="16"/>
      <c r="AM238" s="14">
        <f t="shared" ref="AM238:AQ238" si="61">_xlfn.STDEV.P(AM233:AM236)</f>
        <v>1.8901033715346899E-3</v>
      </c>
      <c r="AN238" s="14">
        <f t="shared" si="61"/>
        <v>4.8556750108290567E-3</v>
      </c>
      <c r="AO238" s="14">
        <f t="shared" si="61"/>
        <v>4.0550034379966543E-3</v>
      </c>
      <c r="AP238" s="14">
        <f t="shared" si="61"/>
        <v>6.2668003544645934E-3</v>
      </c>
      <c r="AQ238" s="14">
        <f t="shared" si="61"/>
        <v>4.6199135043891224E-4</v>
      </c>
    </row>
    <row r="239" spans="1:43">
      <c r="A239" s="12">
        <v>3813</v>
      </c>
      <c r="B239" s="12" t="s">
        <v>34</v>
      </c>
      <c r="C239" s="12" t="s">
        <v>22</v>
      </c>
      <c r="D239" s="12" t="s">
        <v>106</v>
      </c>
      <c r="E239" s="13" t="s">
        <v>73</v>
      </c>
      <c r="F239" s="14">
        <v>52.796999999999997</v>
      </c>
      <c r="G239" s="14">
        <v>0.48899999999999999</v>
      </c>
      <c r="H239" s="14">
        <v>1.1100000000000001</v>
      </c>
      <c r="I239" s="14">
        <f t="shared" si="53"/>
        <v>8.2210001320449795</v>
      </c>
      <c r="J239" s="14">
        <v>15.403</v>
      </c>
      <c r="K239" s="14">
        <v>0.20399999999999999</v>
      </c>
      <c r="L239" s="14">
        <v>20.940999999999999</v>
      </c>
      <c r="M239" s="14">
        <v>0.34599999999999997</v>
      </c>
      <c r="N239" s="14" t="s">
        <v>103</v>
      </c>
      <c r="O239" s="14">
        <v>0.35099999999999998</v>
      </c>
      <c r="P239" s="14" t="s">
        <v>103</v>
      </c>
      <c r="Q239" s="14">
        <v>3.5999999999999997E-2</v>
      </c>
      <c r="R239" s="14">
        <f t="shared" si="46"/>
        <v>99.89800013204497</v>
      </c>
      <c r="S239" s="14">
        <v>0.86651951078249212</v>
      </c>
      <c r="T239" s="14">
        <v>7.4412986726187551</v>
      </c>
      <c r="U239" s="16">
        <f t="shared" si="52"/>
        <v>76.957984134297249</v>
      </c>
      <c r="V239" s="14"/>
      <c r="W239" s="14">
        <v>1.9572923352476144</v>
      </c>
      <c r="X239" s="14">
        <v>4.2707664752385632E-2</v>
      </c>
      <c r="Y239" s="14">
        <v>1.3638150169313048E-2</v>
      </c>
      <c r="Z239" s="14">
        <v>5.7904828402468994E-3</v>
      </c>
      <c r="AA239" s="14">
        <v>1.0287939684994444E-2</v>
      </c>
      <c r="AB239" s="14">
        <v>2.417368210725054E-2</v>
      </c>
      <c r="AC239" s="14">
        <v>0.23070832671423011</v>
      </c>
      <c r="AD239" s="14">
        <v>0.85125624375410758</v>
      </c>
      <c r="AE239" s="14">
        <v>0.83179633502115591</v>
      </c>
      <c r="AF239" s="14">
        <v>6.4056329568421598E-3</v>
      </c>
      <c r="AG239" s="14">
        <v>2.4869634653262807E-2</v>
      </c>
      <c r="AH239" s="14">
        <v>0</v>
      </c>
      <c r="AI239" s="14"/>
      <c r="AJ239" s="16">
        <v>42.921796243529379</v>
      </c>
      <c r="AK239" s="16">
        <v>43.925953394008033</v>
      </c>
      <c r="AL239" s="16">
        <v>13.152250362462588</v>
      </c>
      <c r="AM239">
        <f t="shared" si="47"/>
        <v>0.21323094398032463</v>
      </c>
      <c r="AN239" s="21">
        <f t="shared" si="48"/>
        <v>4.2707664752385632E-2</v>
      </c>
      <c r="AO239" s="21">
        <f t="shared" si="49"/>
        <v>2.417368210725054E-2</v>
      </c>
      <c r="AP239" s="21">
        <f t="shared" si="50"/>
        <v>0.83179633502115591</v>
      </c>
      <c r="AQ239" s="21">
        <f t="shared" si="51"/>
        <v>2.4869634653262807E-2</v>
      </c>
    </row>
    <row r="240" spans="1:43">
      <c r="A240" s="12">
        <v>3813</v>
      </c>
      <c r="B240" s="12" t="s">
        <v>34</v>
      </c>
      <c r="C240" s="12" t="s">
        <v>22</v>
      </c>
      <c r="D240" s="12" t="s">
        <v>106</v>
      </c>
      <c r="E240" s="13" t="s">
        <v>73</v>
      </c>
      <c r="F240" s="14">
        <v>52.078000000000003</v>
      </c>
      <c r="G240" s="14">
        <v>0.75</v>
      </c>
      <c r="H240" s="14">
        <v>1.742</v>
      </c>
      <c r="I240" s="14">
        <f t="shared" si="53"/>
        <v>7.398000182642039</v>
      </c>
      <c r="J240" s="14">
        <v>15.945</v>
      </c>
      <c r="K240" s="14">
        <v>0.19800000000000001</v>
      </c>
      <c r="L240" s="14">
        <v>20.56</v>
      </c>
      <c r="M240" s="14">
        <v>0.35499999999999998</v>
      </c>
      <c r="N240" s="14" t="s">
        <v>103</v>
      </c>
      <c r="O240" s="14">
        <v>0.434</v>
      </c>
      <c r="P240" s="14" t="s">
        <v>103</v>
      </c>
      <c r="Q240" s="14">
        <v>1.7000000000000001E-2</v>
      </c>
      <c r="R240" s="14">
        <f t="shared" si="46"/>
        <v>99.47700018264203</v>
      </c>
      <c r="S240" s="14">
        <v>1.1985528813688582</v>
      </c>
      <c r="T240" s="14">
        <v>6.3195323360739764</v>
      </c>
      <c r="U240" s="16">
        <f t="shared" si="52"/>
        <v>79.3475800037087</v>
      </c>
      <c r="V240" s="14"/>
      <c r="W240" s="14">
        <v>1.9306588603888557</v>
      </c>
      <c r="X240" s="14">
        <v>6.9341139611144298E-2</v>
      </c>
      <c r="Y240" s="14">
        <v>2.0917639222651184E-2</v>
      </c>
      <c r="Z240" s="14">
        <v>6.7712081787800887E-3</v>
      </c>
      <c r="AA240" s="14">
        <v>1.2720840823854348E-2</v>
      </c>
      <c r="AB240" s="14">
        <v>3.343693469253959E-2</v>
      </c>
      <c r="AC240" s="14">
        <v>0.19593150270214507</v>
      </c>
      <c r="AD240" s="14">
        <v>0.88121993729617853</v>
      </c>
      <c r="AE240" s="14">
        <v>0.81667167277893782</v>
      </c>
      <c r="AF240" s="14">
        <v>6.2173006433964215E-3</v>
      </c>
      <c r="AG240" s="14">
        <v>2.5516814439360085E-2</v>
      </c>
      <c r="AH240" s="14">
        <v>0</v>
      </c>
      <c r="AI240" s="14"/>
      <c r="AJ240" s="16">
        <v>42.372911963818829</v>
      </c>
      <c r="AK240" s="16">
        <v>45.721990940073084</v>
      </c>
      <c r="AL240" s="16">
        <v>11.905097096108074</v>
      </c>
      <c r="AM240">
        <f t="shared" si="47"/>
        <v>0.18189782367319679</v>
      </c>
      <c r="AN240" s="21">
        <f t="shared" si="48"/>
        <v>6.9341139611144298E-2</v>
      </c>
      <c r="AO240" s="21">
        <f t="shared" si="49"/>
        <v>3.343693469253959E-2</v>
      </c>
      <c r="AP240" s="21">
        <f t="shared" si="50"/>
        <v>0.81667167277893782</v>
      </c>
      <c r="AQ240" s="21">
        <f t="shared" si="51"/>
        <v>2.5516814439360085E-2</v>
      </c>
    </row>
    <row r="241" spans="1:43">
      <c r="A241" s="12">
        <v>3813</v>
      </c>
      <c r="B241" s="12" t="s">
        <v>34</v>
      </c>
      <c r="C241" s="12" t="s">
        <v>22</v>
      </c>
      <c r="D241" s="12" t="s">
        <v>106</v>
      </c>
      <c r="E241" s="13" t="s">
        <v>73</v>
      </c>
      <c r="F241" s="14">
        <v>52.234999999999999</v>
      </c>
      <c r="G241" s="14">
        <v>0.40799999999999997</v>
      </c>
      <c r="H241" s="14">
        <v>2.4159999999999999</v>
      </c>
      <c r="I241" s="14">
        <f t="shared" si="53"/>
        <v>6.3380002230430188</v>
      </c>
      <c r="J241" s="14">
        <v>15.843</v>
      </c>
      <c r="K241" s="14">
        <v>0.17699999999999999</v>
      </c>
      <c r="L241" s="14">
        <v>21.661000000000001</v>
      </c>
      <c r="M241" s="14">
        <v>0.34499999999999997</v>
      </c>
      <c r="N241" s="14" t="s">
        <v>103</v>
      </c>
      <c r="O241" s="14">
        <v>0.48499999999999999</v>
      </c>
      <c r="P241" s="14" t="s">
        <v>103</v>
      </c>
      <c r="Q241" s="14">
        <v>2.5999999999999999E-2</v>
      </c>
      <c r="R241" s="14">
        <f t="shared" si="46"/>
        <v>99.934000223043014</v>
      </c>
      <c r="S241" s="14">
        <v>1.463676457926733</v>
      </c>
      <c r="T241" s="14">
        <v>5.0209719782401798</v>
      </c>
      <c r="U241" s="16">
        <f t="shared" si="52"/>
        <v>81.671297171908392</v>
      </c>
      <c r="V241" s="14"/>
      <c r="W241" s="14">
        <v>1.9213137722083267</v>
      </c>
      <c r="X241" s="14">
        <v>7.8686227791673335E-2</v>
      </c>
      <c r="Y241" s="14">
        <v>1.1290080005655042E-2</v>
      </c>
      <c r="Z241" s="14">
        <v>2.6048172291137234E-2</v>
      </c>
      <c r="AA241" s="14">
        <v>1.4104356577464163E-2</v>
      </c>
      <c r="AB241" s="14">
        <v>4.051350297724543E-2</v>
      </c>
      <c r="AC241" s="14">
        <v>0.15445165921169407</v>
      </c>
      <c r="AD241" s="14">
        <v>0.868725689767472</v>
      </c>
      <c r="AE241" s="14">
        <v>0.85366668966676507</v>
      </c>
      <c r="AF241" s="14">
        <v>5.5143635686856997E-3</v>
      </c>
      <c r="AG241" s="14">
        <v>2.4603826113519862E-2</v>
      </c>
      <c r="AH241" s="14">
        <v>4.6924022819525891E-5</v>
      </c>
      <c r="AI241" s="14"/>
      <c r="AJ241" s="16">
        <v>44.517298047973128</v>
      </c>
      <c r="AK241" s="16">
        <v>45.302599857101136</v>
      </c>
      <c r="AL241" s="16">
        <v>10.180102094925731</v>
      </c>
      <c r="AM241">
        <f t="shared" si="47"/>
        <v>0.1509529695568339</v>
      </c>
      <c r="AN241" s="21">
        <f t="shared" si="48"/>
        <v>7.8686227791673335E-2</v>
      </c>
      <c r="AO241" s="21">
        <f t="shared" si="49"/>
        <v>4.051350297724543E-2</v>
      </c>
      <c r="AP241" s="21">
        <f t="shared" si="50"/>
        <v>0.85366668966676507</v>
      </c>
      <c r="AQ241" s="21">
        <f t="shared" si="51"/>
        <v>2.4603826113519862E-2</v>
      </c>
    </row>
    <row r="242" spans="1:43">
      <c r="A242" s="12">
        <v>3813</v>
      </c>
      <c r="B242" s="12" t="s">
        <v>34</v>
      </c>
      <c r="C242" s="12" t="s">
        <v>22</v>
      </c>
      <c r="D242" s="12" t="s">
        <v>106</v>
      </c>
      <c r="E242" s="13" t="s">
        <v>73</v>
      </c>
      <c r="F242" s="14">
        <v>52.143000000000001</v>
      </c>
      <c r="G242" s="14">
        <v>0.33700000000000002</v>
      </c>
      <c r="H242" s="14">
        <v>2.3839999999999999</v>
      </c>
      <c r="I242" s="14">
        <f t="shared" si="53"/>
        <v>6.7280002163899439</v>
      </c>
      <c r="J242" s="14">
        <v>16.05</v>
      </c>
      <c r="K242" s="14">
        <v>0.189</v>
      </c>
      <c r="L242" s="14">
        <v>20.821000000000002</v>
      </c>
      <c r="M242" s="14">
        <v>0.36599999999999999</v>
      </c>
      <c r="N242" s="14" t="s">
        <v>103</v>
      </c>
      <c r="O242" s="14">
        <v>0.54700000000000004</v>
      </c>
      <c r="P242" s="14" t="s">
        <v>103</v>
      </c>
      <c r="Q242" s="14">
        <v>2.9000000000000001E-2</v>
      </c>
      <c r="R242" s="14">
        <f t="shared" si="46"/>
        <v>99.594000216389929</v>
      </c>
      <c r="S242" s="14">
        <v>1.4200169490457404</v>
      </c>
      <c r="T242" s="14">
        <v>5.4502571606321863</v>
      </c>
      <c r="U242" s="16">
        <f t="shared" si="52"/>
        <v>80.961350010496332</v>
      </c>
      <c r="V242" s="14"/>
      <c r="W242" s="14">
        <v>1.9241811266185433</v>
      </c>
      <c r="X242" s="14">
        <v>7.5818873381456653E-2</v>
      </c>
      <c r="Y242" s="14">
        <v>9.3557799109736366E-3</v>
      </c>
      <c r="Z242" s="14">
        <v>2.7865166393499688E-2</v>
      </c>
      <c r="AA242" s="14">
        <v>1.5959236337914635E-2</v>
      </c>
      <c r="AB242" s="14">
        <v>3.9433150451324082E-2</v>
      </c>
      <c r="AC242" s="14">
        <v>0.16820349446837946</v>
      </c>
      <c r="AD242" s="14">
        <v>0.88294472961225789</v>
      </c>
      <c r="AE242" s="14">
        <v>0.82323657416734108</v>
      </c>
      <c r="AF242" s="14">
        <v>5.9074108122004251E-3</v>
      </c>
      <c r="AG242" s="14">
        <v>2.6186525495022654E-2</v>
      </c>
      <c r="AH242" s="14">
        <v>4.7076967188299605E-5</v>
      </c>
      <c r="AI242" s="14"/>
      <c r="AJ242" s="16">
        <v>43.015406701919659</v>
      </c>
      <c r="AK242" s="16">
        <v>46.135251799281008</v>
      </c>
      <c r="AL242" s="16">
        <v>10.849341498799332</v>
      </c>
      <c r="AM242">
        <f t="shared" si="47"/>
        <v>0.16001881620025071</v>
      </c>
      <c r="AN242" s="21">
        <f t="shared" si="48"/>
        <v>7.5818873381456653E-2</v>
      </c>
      <c r="AO242" s="21">
        <f t="shared" si="49"/>
        <v>3.9433150451324082E-2</v>
      </c>
      <c r="AP242" s="21">
        <f t="shared" si="50"/>
        <v>0.82323657416734108</v>
      </c>
      <c r="AQ242" s="21">
        <f t="shared" si="51"/>
        <v>2.6186525495022654E-2</v>
      </c>
    </row>
    <row r="243" spans="1:43">
      <c r="A243" s="12">
        <v>3813</v>
      </c>
      <c r="B243" s="12" t="s">
        <v>34</v>
      </c>
      <c r="C243" s="12" t="s">
        <v>22</v>
      </c>
      <c r="D243" s="12" t="s">
        <v>106</v>
      </c>
      <c r="E243" s="13" t="s">
        <v>73</v>
      </c>
      <c r="F243" s="14">
        <v>52.09</v>
      </c>
      <c r="G243" s="14">
        <v>0.38300000000000001</v>
      </c>
      <c r="H243" s="14">
        <v>2.395</v>
      </c>
      <c r="I243" s="14">
        <f t="shared" si="53"/>
        <v>6.3840002884918396</v>
      </c>
      <c r="J243" s="14">
        <v>15.898999999999999</v>
      </c>
      <c r="K243" s="14">
        <v>0.17499999999999999</v>
      </c>
      <c r="L243" s="14">
        <v>21.605</v>
      </c>
      <c r="M243" s="14">
        <v>0.372</v>
      </c>
      <c r="N243" s="14" t="s">
        <v>103</v>
      </c>
      <c r="O243" s="14">
        <v>0.51800000000000002</v>
      </c>
      <c r="P243" s="14" t="s">
        <v>103</v>
      </c>
      <c r="Q243" s="14">
        <v>2.5999999999999999E-2</v>
      </c>
      <c r="R243" s="14">
        <f t="shared" si="46"/>
        <v>99.847000288491842</v>
      </c>
      <c r="S243" s="14">
        <v>1.8931716199421789</v>
      </c>
      <c r="T243" s="14">
        <v>4.6805087263915732</v>
      </c>
      <c r="U243" s="16">
        <f t="shared" si="52"/>
        <v>81.615798514194395</v>
      </c>
      <c r="V243" s="14"/>
      <c r="W243" s="14">
        <v>1.916867582435605</v>
      </c>
      <c r="X243" s="14">
        <v>8.3132417564395045E-2</v>
      </c>
      <c r="Y243" s="14">
        <v>1.0603193546634439E-2</v>
      </c>
      <c r="Z243" s="14">
        <v>2.0739702489159004E-2</v>
      </c>
      <c r="AA243" s="14">
        <v>1.5071010023225487E-2</v>
      </c>
      <c r="AB243" s="14">
        <v>5.2425882791088757E-2</v>
      </c>
      <c r="AC243" s="14">
        <v>0.14404523562524388</v>
      </c>
      <c r="AD243" s="14">
        <v>0.87220005603686945</v>
      </c>
      <c r="AE243" s="14">
        <v>0.85185399067475909</v>
      </c>
      <c r="AF243" s="14">
        <v>5.4545790127144616E-3</v>
      </c>
      <c r="AG243" s="14">
        <v>2.6541627659164617E-2</v>
      </c>
      <c r="AH243" s="14">
        <v>0</v>
      </c>
      <c r="AI243" s="14"/>
      <c r="AJ243" s="16">
        <v>44.348867336407324</v>
      </c>
      <c r="AK243" s="16">
        <v>45.408115709297334</v>
      </c>
      <c r="AL243" s="16">
        <v>10.243016954295335</v>
      </c>
      <c r="AM243">
        <f t="shared" si="47"/>
        <v>0.14174258597513562</v>
      </c>
      <c r="AN243" s="21">
        <f t="shared" si="48"/>
        <v>8.3132417564395045E-2</v>
      </c>
      <c r="AO243" s="21">
        <f t="shared" si="49"/>
        <v>5.2425882791088757E-2</v>
      </c>
      <c r="AP243" s="21">
        <f t="shared" si="50"/>
        <v>0.85185399067475909</v>
      </c>
      <c r="AQ243" s="21">
        <f t="shared" si="51"/>
        <v>2.6541627659164617E-2</v>
      </c>
    </row>
    <row r="244" spans="1:43">
      <c r="A244" s="12">
        <v>3813</v>
      </c>
      <c r="B244" s="12" t="s">
        <v>34</v>
      </c>
      <c r="C244" s="12" t="s">
        <v>22</v>
      </c>
      <c r="D244" s="12" t="s">
        <v>106</v>
      </c>
      <c r="E244" s="13" t="s">
        <v>73</v>
      </c>
      <c r="F244" s="14">
        <v>52.951000000000001</v>
      </c>
      <c r="G244" s="14">
        <v>0.375</v>
      </c>
      <c r="H244" s="14">
        <v>1.3140000000000001</v>
      </c>
      <c r="I244" s="14">
        <f t="shared" si="53"/>
        <v>7.3490001931730529</v>
      </c>
      <c r="J244" s="14">
        <v>16.733000000000001</v>
      </c>
      <c r="K244" s="14">
        <v>0.189</v>
      </c>
      <c r="L244" s="14">
        <v>20.295999999999999</v>
      </c>
      <c r="M244" s="14">
        <v>0.30199999999999999</v>
      </c>
      <c r="N244" s="14" t="s">
        <v>103</v>
      </c>
      <c r="O244" s="14">
        <v>0.254</v>
      </c>
      <c r="P244" s="14" t="s">
        <v>103</v>
      </c>
      <c r="Q244" s="14">
        <v>1.7999999999999999E-2</v>
      </c>
      <c r="R244" s="14">
        <f t="shared" si="46"/>
        <v>99.781000193173071</v>
      </c>
      <c r="S244" s="14">
        <v>1.2676606111065207</v>
      </c>
      <c r="T244" s="14">
        <v>6.2083486368747494</v>
      </c>
      <c r="U244" s="16">
        <f t="shared" si="52"/>
        <v>80.232482707888579</v>
      </c>
      <c r="V244" s="14"/>
      <c r="W244" s="14">
        <v>1.9505939552035811</v>
      </c>
      <c r="X244" s="14">
        <v>4.9406044796418858E-2</v>
      </c>
      <c r="Y244" s="14">
        <v>1.0392598156193518E-2</v>
      </c>
      <c r="Z244" s="14">
        <v>7.6423981623888818E-3</v>
      </c>
      <c r="AA244" s="14">
        <v>7.3977775480213396E-3</v>
      </c>
      <c r="AB244" s="14">
        <v>3.514096757280339E-2</v>
      </c>
      <c r="AC244" s="14">
        <v>0.19126560944206544</v>
      </c>
      <c r="AD244" s="14">
        <v>0.9189144148837296</v>
      </c>
      <c r="AE244" s="14">
        <v>0.80108075450678229</v>
      </c>
      <c r="AF244" s="14">
        <v>5.8971197241337505E-3</v>
      </c>
      <c r="AG244" s="14">
        <v>2.1569819346465912E-2</v>
      </c>
      <c r="AH244" s="14">
        <v>4.6994956095682488E-5</v>
      </c>
      <c r="AI244" s="14"/>
      <c r="AJ244" s="16">
        <v>41.154664692343438</v>
      </c>
      <c r="AK244" s="16">
        <v>47.208242630650631</v>
      </c>
      <c r="AL244" s="16">
        <v>11.637092677005921</v>
      </c>
      <c r="AM244">
        <f t="shared" si="47"/>
        <v>0.17228341823049803</v>
      </c>
      <c r="AN244" s="21">
        <f t="shared" si="48"/>
        <v>4.9406044796418858E-2</v>
      </c>
      <c r="AO244" s="21">
        <f t="shared" si="49"/>
        <v>3.514096757280339E-2</v>
      </c>
      <c r="AP244" s="21">
        <f t="shared" si="50"/>
        <v>0.80108075450678229</v>
      </c>
      <c r="AQ244" s="21">
        <f t="shared" si="51"/>
        <v>2.1569819346465912E-2</v>
      </c>
    </row>
    <row r="245" spans="1:43">
      <c r="A245" s="12" t="s">
        <v>25</v>
      </c>
      <c r="B245" s="12" t="s">
        <v>34</v>
      </c>
      <c r="C245" s="12" t="s">
        <v>49</v>
      </c>
      <c r="D245" s="12" t="s">
        <v>20</v>
      </c>
      <c r="E245" s="13" t="s">
        <v>73</v>
      </c>
      <c r="F245" s="14">
        <v>53.097000000000001</v>
      </c>
      <c r="G245" s="14">
        <v>0.34499999999999997</v>
      </c>
      <c r="H245" s="14">
        <v>2.0249999999999999</v>
      </c>
      <c r="I245" s="14">
        <f t="shared" si="53"/>
        <v>4.8710002755561668</v>
      </c>
      <c r="J245" s="14">
        <v>16.802</v>
      </c>
      <c r="K245" s="14">
        <v>0.128</v>
      </c>
      <c r="L245" s="14">
        <v>22.026</v>
      </c>
      <c r="M245" s="14">
        <v>0.47599999999999998</v>
      </c>
      <c r="N245" s="14" t="s">
        <v>103</v>
      </c>
      <c r="O245" s="14">
        <v>0.56999999999999995</v>
      </c>
      <c r="P245" s="14" t="s">
        <v>103</v>
      </c>
      <c r="Q245" s="14">
        <v>3.4000000000000002E-2</v>
      </c>
      <c r="R245" s="14">
        <f t="shared" si="46"/>
        <v>100.37400027555616</v>
      </c>
      <c r="S245" s="14">
        <v>1.8082837816876778</v>
      </c>
      <c r="T245" s="14">
        <v>3.2438914960141405</v>
      </c>
      <c r="U245" s="16">
        <f t="shared" si="52"/>
        <v>86.011777130792723</v>
      </c>
      <c r="V245" s="14"/>
      <c r="W245" s="14">
        <v>1.9310863441250607</v>
      </c>
      <c r="X245" s="14">
        <v>6.891365587493925E-2</v>
      </c>
      <c r="Y245" s="14">
        <v>9.4395428753127533E-3</v>
      </c>
      <c r="Z245" s="14">
        <v>1.7884891876508671E-2</v>
      </c>
      <c r="AA245" s="14">
        <v>1.6390092628335233E-2</v>
      </c>
      <c r="AB245" s="14">
        <v>4.9489869352745276E-2</v>
      </c>
      <c r="AC245" s="14">
        <v>9.8665679602161521E-2</v>
      </c>
      <c r="AD245" s="14">
        <v>0.91096404204022707</v>
      </c>
      <c r="AE245" s="14">
        <v>0.85830270237223472</v>
      </c>
      <c r="AF245" s="14">
        <v>3.9430030361819824E-3</v>
      </c>
      <c r="AG245" s="14">
        <v>3.3564912439160682E-2</v>
      </c>
      <c r="AH245" s="14">
        <v>1.8558814913120485E-4</v>
      </c>
      <c r="AI245" s="14"/>
      <c r="AJ245" s="16">
        <v>44.759529107211804</v>
      </c>
      <c r="AK245" s="16">
        <v>47.505759264916733</v>
      </c>
      <c r="AL245" s="16">
        <v>7.7347116278714578</v>
      </c>
      <c r="AM245">
        <f t="shared" si="47"/>
        <v>9.7724618726219473E-2</v>
      </c>
      <c r="AN245" s="21">
        <f t="shared" si="48"/>
        <v>6.891365587493925E-2</v>
      </c>
      <c r="AO245" s="21">
        <f t="shared" si="49"/>
        <v>4.9489869352745276E-2</v>
      </c>
      <c r="AP245" s="21">
        <f t="shared" si="50"/>
        <v>0.85830270237223472</v>
      </c>
      <c r="AQ245" s="21">
        <f t="shared" si="51"/>
        <v>3.3564912439160682E-2</v>
      </c>
    </row>
    <row r="246" spans="1:43">
      <c r="A246" s="12" t="s">
        <v>25</v>
      </c>
      <c r="B246" s="12" t="s">
        <v>34</v>
      </c>
      <c r="C246" s="12" t="s">
        <v>49</v>
      </c>
      <c r="D246" s="12" t="s">
        <v>20</v>
      </c>
      <c r="E246" s="13" t="s">
        <v>73</v>
      </c>
      <c r="F246" s="14">
        <v>53.320999999999998</v>
      </c>
      <c r="G246" s="14">
        <v>0.26200000000000001</v>
      </c>
      <c r="H246" s="14">
        <v>1.6040000000000001</v>
      </c>
      <c r="I246" s="14">
        <f t="shared" si="53"/>
        <v>4.9200002415060462</v>
      </c>
      <c r="J246" s="14">
        <v>16.922000000000001</v>
      </c>
      <c r="K246" s="14">
        <v>0.13900000000000001</v>
      </c>
      <c r="L246" s="14">
        <v>21.97</v>
      </c>
      <c r="M246" s="14">
        <v>0.435</v>
      </c>
      <c r="N246" s="14" t="s">
        <v>103</v>
      </c>
      <c r="O246" s="14">
        <v>0.55500000000000005</v>
      </c>
      <c r="P246" s="14" t="s">
        <v>103</v>
      </c>
      <c r="Q246" s="14">
        <v>2.7E-2</v>
      </c>
      <c r="R246" s="14">
        <f t="shared" si="46"/>
        <v>100.15500024150604</v>
      </c>
      <c r="S246" s="14">
        <v>1.5848364898495708</v>
      </c>
      <c r="T246" s="14">
        <v>3.4939511927410938</v>
      </c>
      <c r="U246" s="16">
        <f t="shared" si="52"/>
        <v>85.976937954242004</v>
      </c>
      <c r="V246" s="14"/>
      <c r="W246" s="14">
        <v>1.9440014724027554</v>
      </c>
      <c r="X246" s="14">
        <v>5.5998527597244552E-2</v>
      </c>
      <c r="Y246" s="14">
        <v>7.1862075255581777E-3</v>
      </c>
      <c r="Z246" s="14">
        <v>1.2923554763205683E-2</v>
      </c>
      <c r="AA246" s="14">
        <v>1.5998016136860468E-2</v>
      </c>
      <c r="AB246" s="14">
        <v>4.3481125505104051E-2</v>
      </c>
      <c r="AC246" s="14">
        <v>0.10653277051035848</v>
      </c>
      <c r="AD246" s="14">
        <v>0.91972616142081687</v>
      </c>
      <c r="AE246" s="14">
        <v>0.85822566336639972</v>
      </c>
      <c r="AF246" s="14">
        <v>4.2923837017314814E-3</v>
      </c>
      <c r="AG246" s="14">
        <v>3.0749242244171728E-2</v>
      </c>
      <c r="AH246" s="14">
        <v>9.3022250016082142E-5</v>
      </c>
      <c r="AI246" s="14"/>
      <c r="AJ246" s="16">
        <v>44.514570674477056</v>
      </c>
      <c r="AK246" s="16">
        <v>47.704487247724664</v>
      </c>
      <c r="AL246" s="16">
        <v>7.7809420777982767</v>
      </c>
      <c r="AM246">
        <f t="shared" si="47"/>
        <v>0.10380691187738472</v>
      </c>
      <c r="AN246" s="21">
        <f t="shared" si="48"/>
        <v>5.5998527597244552E-2</v>
      </c>
      <c r="AO246" s="21">
        <f t="shared" si="49"/>
        <v>4.3481125505104051E-2</v>
      </c>
      <c r="AP246" s="21">
        <f t="shared" si="50"/>
        <v>0.85822566336639972</v>
      </c>
      <c r="AQ246" s="21">
        <f t="shared" si="51"/>
        <v>3.0749242244171728E-2</v>
      </c>
    </row>
    <row r="247" spans="1:43">
      <c r="A247" s="12" t="s">
        <v>25</v>
      </c>
      <c r="B247" s="12" t="s">
        <v>34</v>
      </c>
      <c r="C247" s="12" t="s">
        <v>49</v>
      </c>
      <c r="D247" s="12" t="s">
        <v>20</v>
      </c>
      <c r="E247" s="13" t="s">
        <v>73</v>
      </c>
      <c r="F247" s="14">
        <v>52.89</v>
      </c>
      <c r="G247" s="14">
        <v>0.28699999999999998</v>
      </c>
      <c r="H247" s="14">
        <v>2.0720000000000001</v>
      </c>
      <c r="I247" s="14">
        <f t="shared" si="53"/>
        <v>4.9470001570301214</v>
      </c>
      <c r="J247" s="14">
        <v>16.847000000000001</v>
      </c>
      <c r="K247" s="14">
        <v>0.13900000000000001</v>
      </c>
      <c r="L247" s="14">
        <v>21.533000000000001</v>
      </c>
      <c r="M247" s="14">
        <v>0.36599999999999999</v>
      </c>
      <c r="N247" s="14" t="s">
        <v>103</v>
      </c>
      <c r="O247" s="14">
        <v>0.55400000000000005</v>
      </c>
      <c r="P247" s="14" t="s">
        <v>103</v>
      </c>
      <c r="Q247" s="14">
        <v>2.8000000000000001E-2</v>
      </c>
      <c r="R247" s="14">
        <f t="shared" si="46"/>
        <v>99.663000157030126</v>
      </c>
      <c r="S247" s="14">
        <v>1.0304796525652811</v>
      </c>
      <c r="T247" s="14">
        <v>4.0197659989802643</v>
      </c>
      <c r="U247" s="16">
        <f t="shared" si="52"/>
        <v>85.856973026313369</v>
      </c>
      <c r="V247" s="14"/>
      <c r="W247" s="14">
        <v>1.9380811321581539</v>
      </c>
      <c r="X247" s="14">
        <v>6.1918867841846081E-2</v>
      </c>
      <c r="Y247" s="14">
        <v>7.9118936859848971E-3</v>
      </c>
      <c r="Z247" s="14">
        <v>2.7564817150336929E-2</v>
      </c>
      <c r="AA247" s="14">
        <v>1.6050294107395925E-2</v>
      </c>
      <c r="AB247" s="14">
        <v>2.8415533792678006E-2</v>
      </c>
      <c r="AC247" s="14">
        <v>0.12318767048777647</v>
      </c>
      <c r="AD247" s="14">
        <v>0.92030018213970932</v>
      </c>
      <c r="AE247" s="14">
        <v>0.84542690204354531</v>
      </c>
      <c r="AF247" s="14">
        <v>4.3141835639163928E-3</v>
      </c>
      <c r="AG247" s="14">
        <v>2.6003172025097596E-2</v>
      </c>
      <c r="AH247" s="14">
        <v>0</v>
      </c>
      <c r="AI247" s="14"/>
      <c r="AJ247" s="16">
        <v>44.093962690223641</v>
      </c>
      <c r="AK247" s="16">
        <v>47.999042610290907</v>
      </c>
      <c r="AL247" s="16">
        <v>7.9069946994854456</v>
      </c>
      <c r="AM247">
        <f t="shared" si="47"/>
        <v>0.11805376572194097</v>
      </c>
      <c r="AN247" s="21">
        <f t="shared" si="48"/>
        <v>6.1918867841846081E-2</v>
      </c>
      <c r="AO247" s="21">
        <f t="shared" si="49"/>
        <v>2.8415533792678006E-2</v>
      </c>
      <c r="AP247" s="21">
        <f t="shared" si="50"/>
        <v>0.84542690204354531</v>
      </c>
      <c r="AQ247" s="21">
        <f t="shared" si="51"/>
        <v>2.6003172025097596E-2</v>
      </c>
    </row>
    <row r="248" spans="1:43">
      <c r="A248" s="12" t="s">
        <v>25</v>
      </c>
      <c r="B248" s="12" t="s">
        <v>34</v>
      </c>
      <c r="C248" s="12" t="s">
        <v>49</v>
      </c>
      <c r="D248" s="12" t="s">
        <v>20</v>
      </c>
      <c r="E248" s="13" t="s">
        <v>73</v>
      </c>
      <c r="F248" s="14">
        <v>52.954999999999998</v>
      </c>
      <c r="G248" s="14">
        <v>0.32800000000000001</v>
      </c>
      <c r="H248" s="14">
        <v>2.1480000000000001</v>
      </c>
      <c r="I248" s="14">
        <f t="shared" si="53"/>
        <v>5.237000226479914</v>
      </c>
      <c r="J248" s="14">
        <v>16.847000000000001</v>
      </c>
      <c r="K248" s="14">
        <v>0.152</v>
      </c>
      <c r="L248" s="14">
        <v>21.416</v>
      </c>
      <c r="M248" s="14">
        <v>0.44600000000000001</v>
      </c>
      <c r="N248" s="14" t="s">
        <v>103</v>
      </c>
      <c r="O248" s="14">
        <v>0.69899999999999995</v>
      </c>
      <c r="P248" s="14" t="s">
        <v>103</v>
      </c>
      <c r="Q248" s="14">
        <v>2.1000000000000001E-2</v>
      </c>
      <c r="R248" s="14">
        <f t="shared" si="46"/>
        <v>100.24900022647991</v>
      </c>
      <c r="S248" s="14">
        <v>1.486230411565489</v>
      </c>
      <c r="T248" s="14">
        <v>3.8996777466954646</v>
      </c>
      <c r="U248" s="16">
        <f t="shared" si="52"/>
        <v>85.150999690282987</v>
      </c>
      <c r="V248" s="14"/>
      <c r="W248" s="14">
        <v>1.9301062652492906</v>
      </c>
      <c r="X248" s="14">
        <v>6.9893734750709369E-2</v>
      </c>
      <c r="Y248" s="14">
        <v>8.9939040785442879E-3</v>
      </c>
      <c r="Z248" s="14">
        <v>2.2377057130401987E-2</v>
      </c>
      <c r="AA248" s="14">
        <v>2.0143098082421623E-2</v>
      </c>
      <c r="AB248" s="14">
        <v>4.076415114771436E-2</v>
      </c>
      <c r="AC248" s="14">
        <v>0.11886966862389603</v>
      </c>
      <c r="AD248" s="14">
        <v>0.91538832596508701</v>
      </c>
      <c r="AE248" s="14">
        <v>0.83634553480896801</v>
      </c>
      <c r="AF248" s="14">
        <v>4.6924890641007145E-3</v>
      </c>
      <c r="AG248" s="14">
        <v>3.1517804980174952E-2</v>
      </c>
      <c r="AH248" s="14">
        <v>0</v>
      </c>
      <c r="AI248" s="14"/>
      <c r="AJ248" s="16">
        <v>43.75011280093505</v>
      </c>
      <c r="AK248" s="16">
        <v>47.88492417404872</v>
      </c>
      <c r="AL248" s="16">
        <v>8.3649630250162303</v>
      </c>
      <c r="AM248">
        <f t="shared" si="47"/>
        <v>0.11493231789920577</v>
      </c>
      <c r="AN248" s="21">
        <f t="shared" si="48"/>
        <v>6.9893734750709369E-2</v>
      </c>
      <c r="AO248" s="21">
        <f t="shared" si="49"/>
        <v>4.076415114771436E-2</v>
      </c>
      <c r="AP248" s="21">
        <f t="shared" si="50"/>
        <v>0.83634553480896801</v>
      </c>
      <c r="AQ248" s="21">
        <f t="shared" si="51"/>
        <v>3.1517804980174952E-2</v>
      </c>
    </row>
    <row r="249" spans="1:43">
      <c r="A249" s="12" t="s">
        <v>25</v>
      </c>
      <c r="B249" s="12" t="s">
        <v>34</v>
      </c>
      <c r="C249" s="12" t="s">
        <v>49</v>
      </c>
      <c r="D249" s="12" t="s">
        <v>20</v>
      </c>
      <c r="E249" s="13" t="s">
        <v>73</v>
      </c>
      <c r="F249" s="14">
        <v>53.38</v>
      </c>
      <c r="G249" s="14">
        <v>0.29099999999999998</v>
      </c>
      <c r="H249" s="14">
        <v>1.907</v>
      </c>
      <c r="I249" s="14">
        <f>T249+S249*0.69943/0.77731</f>
        <v>4.8920001213398931</v>
      </c>
      <c r="J249" s="14">
        <v>16.661000000000001</v>
      </c>
      <c r="K249" s="14">
        <v>0.14299999999999999</v>
      </c>
      <c r="L249" s="14">
        <v>21.905999999999999</v>
      </c>
      <c r="M249" s="14">
        <v>0.42899999999999999</v>
      </c>
      <c r="N249" s="14" t="s">
        <v>103</v>
      </c>
      <c r="O249" s="14">
        <v>0.69299999999999995</v>
      </c>
      <c r="P249" s="14" t="s">
        <v>103</v>
      </c>
      <c r="Q249" s="14">
        <v>1.7000000000000001E-2</v>
      </c>
      <c r="R249" s="14">
        <f t="shared" si="46"/>
        <v>100.3190001213399</v>
      </c>
      <c r="S249" s="14">
        <v>0.7962694613522735</v>
      </c>
      <c r="T249" s="14">
        <v>4.1755102403997011</v>
      </c>
      <c r="U249" s="16">
        <f t="shared" si="52"/>
        <v>85.857922332794772</v>
      </c>
      <c r="V249" s="14"/>
      <c r="W249" s="14">
        <v>1.9453029784070075</v>
      </c>
      <c r="X249" s="14">
        <v>5.4697021592992501E-2</v>
      </c>
      <c r="Y249" s="14">
        <v>7.9781432674078251E-3</v>
      </c>
      <c r="Z249" s="14">
        <v>2.7208861657897071E-2</v>
      </c>
      <c r="AA249" s="14">
        <v>1.9967181262123428E-2</v>
      </c>
      <c r="AB249" s="14">
        <v>2.1836687227166498E-2</v>
      </c>
      <c r="AC249" s="14">
        <v>0.12725835912058855</v>
      </c>
      <c r="AD249" s="14">
        <v>0.90514528239636372</v>
      </c>
      <c r="AE249" s="14">
        <v>0.85535205261070735</v>
      </c>
      <c r="AF249" s="14">
        <v>4.4139778843767631E-3</v>
      </c>
      <c r="AG249" s="14">
        <v>3.0311877112523943E-2</v>
      </c>
      <c r="AH249" s="14">
        <v>0</v>
      </c>
      <c r="AI249" s="14"/>
      <c r="AJ249" s="16">
        <v>44.791745883347673</v>
      </c>
      <c r="AK249" s="16">
        <v>47.399240292769917</v>
      </c>
      <c r="AL249" s="16">
        <v>7.8090138238824078</v>
      </c>
      <c r="AM249">
        <f t="shared" si="47"/>
        <v>0.12326415173584891</v>
      </c>
      <c r="AN249" s="21">
        <f t="shared" si="48"/>
        <v>5.4697021592992501E-2</v>
      </c>
      <c r="AO249" s="21">
        <f t="shared" si="49"/>
        <v>2.1836687227166498E-2</v>
      </c>
      <c r="AP249" s="21">
        <f t="shared" si="50"/>
        <v>0.85535205261070735</v>
      </c>
      <c r="AQ249" s="21">
        <f t="shared" si="51"/>
        <v>3.0311877112523943E-2</v>
      </c>
    </row>
    <row r="250" spans="1:43">
      <c r="A250" s="12" t="s">
        <v>25</v>
      </c>
      <c r="B250" s="12" t="s">
        <v>34</v>
      </c>
      <c r="C250" s="12" t="s">
        <v>49</v>
      </c>
      <c r="D250" s="12" t="s">
        <v>20</v>
      </c>
      <c r="E250" s="13" t="s">
        <v>73</v>
      </c>
      <c r="F250" s="14">
        <v>53.021000000000001</v>
      </c>
      <c r="G250" s="14">
        <v>0.39400000000000002</v>
      </c>
      <c r="H250" s="14">
        <v>2.0939999999999999</v>
      </c>
      <c r="I250" s="14">
        <f t="shared" si="53"/>
        <v>5.0530001529102044</v>
      </c>
      <c r="J250" s="14">
        <v>16.533000000000001</v>
      </c>
      <c r="K250" s="14">
        <v>0.13800000000000001</v>
      </c>
      <c r="L250" s="14">
        <v>21.763000000000002</v>
      </c>
      <c r="M250" s="14">
        <v>0.45</v>
      </c>
      <c r="N250" s="14" t="s">
        <v>103</v>
      </c>
      <c r="O250" s="14">
        <v>0.69199999999999995</v>
      </c>
      <c r="P250" s="14" t="s">
        <v>103</v>
      </c>
      <c r="Q250" s="14">
        <v>2.3E-2</v>
      </c>
      <c r="R250" s="14">
        <f t="shared" si="46"/>
        <v>100.1610001529102</v>
      </c>
      <c r="S250" s="14">
        <v>1.0034434949180073</v>
      </c>
      <c r="T250" s="14">
        <v>4.1500933542706635</v>
      </c>
      <c r="U250" s="16">
        <f t="shared" si="52"/>
        <v>85.364073347075021</v>
      </c>
      <c r="V250" s="14"/>
      <c r="W250" s="14">
        <v>1.9362347883618909</v>
      </c>
      <c r="X250" s="14">
        <v>6.3765211638109109E-2</v>
      </c>
      <c r="Y250" s="14">
        <v>1.0824466128911577E-2</v>
      </c>
      <c r="Z250" s="14">
        <v>2.6359212837900617E-2</v>
      </c>
      <c r="AA250" s="14">
        <v>1.9979795668073685E-2</v>
      </c>
      <c r="AB250" s="14">
        <v>2.75753502698972E-2</v>
      </c>
      <c r="AC250" s="14">
        <v>0.12674652295237585</v>
      </c>
      <c r="AD250" s="14">
        <v>0.90005762544017565</v>
      </c>
      <c r="AE250" s="14">
        <v>0.85153401880585267</v>
      </c>
      <c r="AF250" s="14">
        <v>4.2684934947412835E-3</v>
      </c>
      <c r="AG250" s="14">
        <v>3.1861738967672804E-2</v>
      </c>
      <c r="AH250" s="14">
        <v>0</v>
      </c>
      <c r="AI250" s="14"/>
      <c r="AJ250" s="16">
        <v>44.675946375389138</v>
      </c>
      <c r="AK250" s="16">
        <v>47.221749596469557</v>
      </c>
      <c r="AL250" s="16">
        <v>8.1023040281413099</v>
      </c>
      <c r="AM250">
        <f t="shared" si="47"/>
        <v>0.12343787581185359</v>
      </c>
      <c r="AN250" s="21">
        <f t="shared" si="48"/>
        <v>6.3765211638109109E-2</v>
      </c>
      <c r="AO250" s="21">
        <f t="shared" si="49"/>
        <v>2.75753502698972E-2</v>
      </c>
      <c r="AP250" s="21">
        <f t="shared" si="50"/>
        <v>0.85153401880585267</v>
      </c>
      <c r="AQ250" s="21">
        <f t="shared" si="51"/>
        <v>3.1861738967672804E-2</v>
      </c>
    </row>
    <row r="251" spans="1:43">
      <c r="A251" s="12" t="s">
        <v>25</v>
      </c>
      <c r="B251" s="12" t="s">
        <v>34</v>
      </c>
      <c r="C251" s="12" t="s">
        <v>49</v>
      </c>
      <c r="D251" s="12" t="s">
        <v>20</v>
      </c>
      <c r="E251" s="13" t="s">
        <v>73</v>
      </c>
      <c r="F251" s="14">
        <v>53.228000000000002</v>
      </c>
      <c r="G251" s="14">
        <v>0.377</v>
      </c>
      <c r="H251" s="14">
        <v>1.659</v>
      </c>
      <c r="I251" s="14">
        <f t="shared" si="53"/>
        <v>4.9770001538013542</v>
      </c>
      <c r="J251" s="14">
        <v>17.050999999999998</v>
      </c>
      <c r="K251" s="14">
        <v>0.14299999999999999</v>
      </c>
      <c r="L251" s="14">
        <v>21.535</v>
      </c>
      <c r="M251" s="14">
        <v>0.38100000000000001</v>
      </c>
      <c r="N251" s="14" t="s">
        <v>103</v>
      </c>
      <c r="O251" s="14">
        <v>0.55700000000000005</v>
      </c>
      <c r="P251" s="14" t="s">
        <v>103</v>
      </c>
      <c r="Q251" s="14">
        <v>2.4E-2</v>
      </c>
      <c r="R251" s="14">
        <f t="shared" si="46"/>
        <v>99.932000153801354</v>
      </c>
      <c r="S251" s="14">
        <v>1.00929148821746</v>
      </c>
      <c r="T251" s="14">
        <v>4.0688312821749273</v>
      </c>
      <c r="U251" s="16">
        <f t="shared" si="52"/>
        <v>85.929555610979904</v>
      </c>
      <c r="V251" s="14"/>
      <c r="W251" s="14">
        <v>1.9454420871758393</v>
      </c>
      <c r="X251" s="14">
        <v>5.455791282416067E-2</v>
      </c>
      <c r="Y251" s="14">
        <v>1.0366202029686866E-2</v>
      </c>
      <c r="Z251" s="14">
        <v>1.6904926527825118E-2</v>
      </c>
      <c r="AA251" s="14">
        <v>1.6095638061129566E-2</v>
      </c>
      <c r="AB251" s="14">
        <v>2.7759572966272971E-2</v>
      </c>
      <c r="AC251" s="14">
        <v>0.12437008305624606</v>
      </c>
      <c r="AD251" s="14">
        <v>0.92904459022967822</v>
      </c>
      <c r="AE251" s="14">
        <v>0.84332732291399104</v>
      </c>
      <c r="AF251" s="14">
        <v>4.4268991609622372E-3</v>
      </c>
      <c r="AG251" s="14">
        <v>2.6999143779653057E-2</v>
      </c>
      <c r="AH251" s="14">
        <v>0</v>
      </c>
      <c r="AI251" s="14"/>
      <c r="AJ251" s="16">
        <v>43.82055782263518</v>
      </c>
      <c r="AK251" s="16">
        <v>48.274556129990437</v>
      </c>
      <c r="AL251" s="16">
        <v>7.9048860473743794</v>
      </c>
      <c r="AM251">
        <f t="shared" si="47"/>
        <v>0.11806374660445686</v>
      </c>
      <c r="AN251" s="21">
        <f t="shared" si="48"/>
        <v>5.455791282416067E-2</v>
      </c>
      <c r="AO251" s="21">
        <f t="shared" si="49"/>
        <v>2.7759572966272971E-2</v>
      </c>
      <c r="AP251" s="21">
        <f t="shared" si="50"/>
        <v>0.84332732291399104</v>
      </c>
      <c r="AQ251" s="21">
        <f t="shared" si="51"/>
        <v>2.6999143779653057E-2</v>
      </c>
    </row>
    <row r="252" spans="1:43">
      <c r="A252" s="12" t="s">
        <v>25</v>
      </c>
      <c r="B252" s="12" t="s">
        <v>34</v>
      </c>
      <c r="C252" s="12" t="s">
        <v>49</v>
      </c>
      <c r="D252" s="12" t="s">
        <v>20</v>
      </c>
      <c r="E252" s="13" t="s">
        <v>73</v>
      </c>
      <c r="F252" s="14">
        <v>52.399000000000001</v>
      </c>
      <c r="G252" s="14">
        <v>0.504</v>
      </c>
      <c r="H252" s="14">
        <v>2.3250000000000002</v>
      </c>
      <c r="I252" s="14">
        <f t="shared" si="53"/>
        <v>5.2030002707765854</v>
      </c>
      <c r="J252" s="14">
        <v>16.591999999999999</v>
      </c>
      <c r="K252" s="14">
        <v>0.154</v>
      </c>
      <c r="L252" s="14">
        <v>21.498000000000001</v>
      </c>
      <c r="M252" s="14">
        <v>0.47399999999999998</v>
      </c>
      <c r="N252" s="14" t="s">
        <v>103</v>
      </c>
      <c r="O252" s="14">
        <v>0.77400000000000002</v>
      </c>
      <c r="P252" s="14" t="s">
        <v>103</v>
      </c>
      <c r="Q252" s="14">
        <v>1.6E-2</v>
      </c>
      <c r="R252" s="14">
        <f t="shared" si="46"/>
        <v>99.939000270776589</v>
      </c>
      <c r="S252" s="14">
        <v>1.7769187067055043</v>
      </c>
      <c r="T252" s="14">
        <v>3.6041140464503436</v>
      </c>
      <c r="U252" s="16">
        <f t="shared" si="52"/>
        <v>85.040169435689037</v>
      </c>
      <c r="V252" s="14"/>
      <c r="W252" s="14">
        <v>1.9172371003207653</v>
      </c>
      <c r="X252" s="14">
        <v>8.2762899679234669E-2</v>
      </c>
      <c r="Y252" s="14">
        <v>1.3873419598777638E-2</v>
      </c>
      <c r="Z252" s="14">
        <v>1.7497978777908985E-2</v>
      </c>
      <c r="AA252" s="14">
        <v>2.2390749427340883E-2</v>
      </c>
      <c r="AB252" s="14">
        <v>4.89258519111999E-2</v>
      </c>
      <c r="AC252" s="14">
        <v>0.11028575847841324</v>
      </c>
      <c r="AD252" s="14">
        <v>0.90502402898605183</v>
      </c>
      <c r="AE252" s="14">
        <v>0.84279901701689974</v>
      </c>
      <c r="AF252" s="14">
        <v>4.7726433267432575E-3</v>
      </c>
      <c r="AG252" s="14">
        <v>3.3626218013336977E-2</v>
      </c>
      <c r="AH252" s="14">
        <v>1.8671162442648374E-4</v>
      </c>
      <c r="AI252" s="14"/>
      <c r="AJ252" s="16">
        <v>44.191025340027856</v>
      </c>
      <c r="AK252" s="16">
        <v>47.453709592372199</v>
      </c>
      <c r="AL252" s="16">
        <v>8.355265067599932</v>
      </c>
      <c r="AM252">
        <f t="shared" si="47"/>
        <v>0.10862276700181338</v>
      </c>
      <c r="AN252" s="21">
        <f t="shared" si="48"/>
        <v>8.2762899679234669E-2</v>
      </c>
      <c r="AO252" s="21">
        <f t="shared" si="49"/>
        <v>4.89258519111999E-2</v>
      </c>
      <c r="AP252" s="21">
        <f t="shared" si="50"/>
        <v>0.84279901701689974</v>
      </c>
      <c r="AQ252" s="21">
        <f t="shared" si="51"/>
        <v>3.3626218013336977E-2</v>
      </c>
    </row>
    <row r="253" spans="1:43">
      <c r="A253" s="12" t="s">
        <v>25</v>
      </c>
      <c r="B253" s="12" t="s">
        <v>34</v>
      </c>
      <c r="C253" s="12" t="s">
        <v>49</v>
      </c>
      <c r="D253" s="12" t="s">
        <v>20</v>
      </c>
      <c r="E253" s="13" t="s">
        <v>73</v>
      </c>
      <c r="F253" s="14">
        <v>52.607999999999997</v>
      </c>
      <c r="G253" s="14">
        <v>0.41299999999999998</v>
      </c>
      <c r="H253" s="14">
        <v>2.1030000000000002</v>
      </c>
      <c r="I253" s="14">
        <f t="shared" si="53"/>
        <v>4.585000214458109</v>
      </c>
      <c r="J253" s="14">
        <v>16.292999999999999</v>
      </c>
      <c r="K253" s="14">
        <v>0.14299999999999999</v>
      </c>
      <c r="L253" s="14">
        <v>22.390999999999998</v>
      </c>
      <c r="M253" s="14">
        <v>0.44500000000000001</v>
      </c>
      <c r="N253" s="14" t="s">
        <v>103</v>
      </c>
      <c r="O253" s="14">
        <v>0.69599999999999995</v>
      </c>
      <c r="P253" s="14" t="s">
        <v>103</v>
      </c>
      <c r="Q253" s="14">
        <v>2.4E-2</v>
      </c>
      <c r="R253" s="14">
        <f t="shared" si="46"/>
        <v>99.701000214458077</v>
      </c>
      <c r="S253" s="14">
        <v>1.4073396545352419</v>
      </c>
      <c r="T253" s="14">
        <v>3.3186642936908677</v>
      </c>
      <c r="U253" s="16">
        <f t="shared" si="52"/>
        <v>86.365857179724998</v>
      </c>
      <c r="V253" s="14"/>
      <c r="W253" s="14">
        <v>1.9294016821968896</v>
      </c>
      <c r="X253" s="14">
        <v>7.0598317803110433E-2</v>
      </c>
      <c r="Y253" s="14">
        <v>1.1395176925808149E-2</v>
      </c>
      <c r="Z253" s="14">
        <v>2.0302095250735064E-2</v>
      </c>
      <c r="AA253" s="14">
        <v>2.0181569809594475E-2</v>
      </c>
      <c r="AB253" s="14">
        <v>3.8840767019282706E-2</v>
      </c>
      <c r="AC253" s="14">
        <v>0.10178933280034433</v>
      </c>
      <c r="AD253" s="14">
        <v>0.89080052513967045</v>
      </c>
      <c r="AE253" s="14">
        <v>0.87986792801550684</v>
      </c>
      <c r="AF253" s="14">
        <v>4.4421409215182461E-3</v>
      </c>
      <c r="AG253" s="14">
        <v>3.1643005697022837E-2</v>
      </c>
      <c r="AH253" s="14">
        <v>0</v>
      </c>
      <c r="AI253" s="14"/>
      <c r="AJ253" s="16">
        <v>46.034420917040755</v>
      </c>
      <c r="AK253" s="16">
        <v>46.606411055225792</v>
      </c>
      <c r="AL253" s="16">
        <v>7.3591680277334595</v>
      </c>
      <c r="AM253">
        <f t="shared" si="47"/>
        <v>0.10254923721625994</v>
      </c>
      <c r="AN253" s="21">
        <f t="shared" si="48"/>
        <v>7.0598317803110433E-2</v>
      </c>
      <c r="AO253" s="21">
        <f t="shared" si="49"/>
        <v>3.8840767019282706E-2</v>
      </c>
      <c r="AP253" s="21">
        <f t="shared" si="50"/>
        <v>0.87986792801550684</v>
      </c>
      <c r="AQ253" s="21">
        <f t="shared" si="51"/>
        <v>3.1643005697022837E-2</v>
      </c>
    </row>
    <row r="254" spans="1:43">
      <c r="A254" s="12" t="s">
        <v>25</v>
      </c>
      <c r="B254" s="12" t="s">
        <v>34</v>
      </c>
      <c r="C254" s="12" t="s">
        <v>49</v>
      </c>
      <c r="D254" s="12" t="s">
        <v>20</v>
      </c>
      <c r="E254" s="13" t="s">
        <v>73</v>
      </c>
      <c r="F254" s="14">
        <v>52.523000000000003</v>
      </c>
      <c r="G254" s="14">
        <v>0.501</v>
      </c>
      <c r="H254" s="14">
        <v>2.343</v>
      </c>
      <c r="I254" s="14">
        <f t="shared" si="53"/>
        <v>5.176000175389281</v>
      </c>
      <c r="J254" s="14">
        <v>16.571000000000002</v>
      </c>
      <c r="K254" s="14">
        <v>0.16500000000000001</v>
      </c>
      <c r="L254" s="14">
        <v>21.568000000000001</v>
      </c>
      <c r="M254" s="14">
        <v>0.378</v>
      </c>
      <c r="N254" s="14" t="s">
        <v>103</v>
      </c>
      <c r="O254" s="14">
        <v>0.73799999999999999</v>
      </c>
      <c r="P254" s="14" t="s">
        <v>103</v>
      </c>
      <c r="Q254" s="14">
        <v>1.9E-2</v>
      </c>
      <c r="R254" s="14">
        <f t="shared" si="46"/>
        <v>99.982000175389302</v>
      </c>
      <c r="S254" s="14">
        <v>1.1509580729684918</v>
      </c>
      <c r="T254" s="14">
        <v>4.1403585330891017</v>
      </c>
      <c r="U254" s="16">
        <f t="shared" si="52"/>
        <v>85.090178380125678</v>
      </c>
      <c r="V254" s="14"/>
      <c r="W254" s="14">
        <v>1.9225518460250541</v>
      </c>
      <c r="X254" s="14">
        <v>7.7448153974945866E-2</v>
      </c>
      <c r="Y254" s="14">
        <v>1.3796420469936042E-2</v>
      </c>
      <c r="Z254" s="14">
        <v>2.3629824492426232E-2</v>
      </c>
      <c r="AA254" s="14">
        <v>2.1357958666857118E-2</v>
      </c>
      <c r="AB254" s="14">
        <v>3.1703415402004623E-2</v>
      </c>
      <c r="AC254" s="14">
        <v>0.1267460899178651</v>
      </c>
      <c r="AD254" s="14">
        <v>0.90424434027533063</v>
      </c>
      <c r="AE254" s="14">
        <v>0.84588543574116015</v>
      </c>
      <c r="AF254" s="14">
        <v>5.1156157242762436E-3</v>
      </c>
      <c r="AG254" s="14">
        <v>2.6826696333342514E-2</v>
      </c>
      <c r="AH254" s="14">
        <v>4.6696795290806892E-5</v>
      </c>
      <c r="AI254" s="14"/>
      <c r="AJ254" s="16">
        <v>44.318243147243713</v>
      </c>
      <c r="AK254" s="16">
        <v>47.375825192838327</v>
      </c>
      <c r="AL254" s="16">
        <v>8.3059316599179578</v>
      </c>
      <c r="AM254">
        <f t="shared" si="47"/>
        <v>0.12293624286513924</v>
      </c>
      <c r="AN254" s="21">
        <f t="shared" si="48"/>
        <v>7.7448153974945866E-2</v>
      </c>
      <c r="AO254" s="21">
        <f t="shared" si="49"/>
        <v>3.1703415402004623E-2</v>
      </c>
      <c r="AP254" s="21">
        <f t="shared" si="50"/>
        <v>0.84588543574116015</v>
      </c>
      <c r="AQ254" s="21">
        <f t="shared" si="51"/>
        <v>2.6826696333342514E-2</v>
      </c>
    </row>
    <row r="255" spans="1:43">
      <c r="A255" s="12" t="s">
        <v>25</v>
      </c>
      <c r="B255" s="12" t="s">
        <v>34</v>
      </c>
      <c r="C255" s="12" t="s">
        <v>49</v>
      </c>
      <c r="D255" s="12" t="s">
        <v>20</v>
      </c>
      <c r="E255" s="13" t="s">
        <v>73</v>
      </c>
      <c r="F255" s="14">
        <v>52.996000000000002</v>
      </c>
      <c r="G255" s="14">
        <v>0.38700000000000001</v>
      </c>
      <c r="H255" s="14">
        <v>1.83</v>
      </c>
      <c r="I255" s="14">
        <f t="shared" si="53"/>
        <v>4.8850002145253582</v>
      </c>
      <c r="J255" s="14">
        <v>16.922999999999998</v>
      </c>
      <c r="K255" s="14">
        <v>0.13700000000000001</v>
      </c>
      <c r="L255" s="14">
        <v>21.687999999999999</v>
      </c>
      <c r="M255" s="14">
        <v>0.43</v>
      </c>
      <c r="N255" s="14" t="s">
        <v>103</v>
      </c>
      <c r="O255" s="14">
        <v>0.57399999999999995</v>
      </c>
      <c r="P255" s="14" t="s">
        <v>103</v>
      </c>
      <c r="Q255" s="14">
        <v>1.6E-2</v>
      </c>
      <c r="R255" s="14">
        <f t="shared" ref="R255:R332" si="62">SUM(F255:Q255)</f>
        <v>99.866000214525371</v>
      </c>
      <c r="S255" s="14">
        <v>1.4077809643491772</v>
      </c>
      <c r="T255" s="14">
        <v>3.6182671995188032</v>
      </c>
      <c r="U255" s="16">
        <f t="shared" si="52"/>
        <v>86.063500943356999</v>
      </c>
      <c r="V255" s="14"/>
      <c r="W255" s="14">
        <v>1.9374483338926423</v>
      </c>
      <c r="X255" s="14">
        <v>6.255166610735774E-2</v>
      </c>
      <c r="Y255" s="14">
        <v>1.064383572664806E-2</v>
      </c>
      <c r="Z255" s="14">
        <v>1.6296909263708526E-2</v>
      </c>
      <c r="AA255" s="14">
        <v>1.659104627071056E-2</v>
      </c>
      <c r="AB255" s="14">
        <v>3.8729343778676519E-2</v>
      </c>
      <c r="AC255" s="14">
        <v>0.1106256301250273</v>
      </c>
      <c r="AD255" s="14">
        <v>0.92230155008438297</v>
      </c>
      <c r="AE255" s="14">
        <v>0.8495318767208645</v>
      </c>
      <c r="AF255" s="14">
        <v>4.2422185513277732E-3</v>
      </c>
      <c r="AG255" s="14">
        <v>3.0479114908577666E-2</v>
      </c>
      <c r="AH255" s="14">
        <v>0</v>
      </c>
      <c r="AI255" s="14"/>
      <c r="AJ255" s="16">
        <v>44.217182255125181</v>
      </c>
      <c r="AK255" s="16">
        <v>48.004762212902172</v>
      </c>
      <c r="AL255" s="16">
        <v>7.7780555319726483</v>
      </c>
      <c r="AM255">
        <f t="shared" si="47"/>
        <v>0.10709915688596716</v>
      </c>
      <c r="AN255" s="21">
        <f t="shared" si="48"/>
        <v>6.255166610735774E-2</v>
      </c>
      <c r="AO255" s="21">
        <f t="shared" si="49"/>
        <v>3.8729343778676519E-2</v>
      </c>
      <c r="AP255" s="21">
        <f t="shared" si="50"/>
        <v>0.8495318767208645</v>
      </c>
      <c r="AQ255" s="21">
        <f t="shared" si="51"/>
        <v>3.0479114908577666E-2</v>
      </c>
    </row>
    <row r="256" spans="1:43">
      <c r="A256" s="12"/>
      <c r="B256" s="12"/>
      <c r="C256" s="12"/>
      <c r="D256" s="12"/>
      <c r="E256" s="13"/>
      <c r="F256" s="14">
        <f>AVERAGE(F245:F255)</f>
        <v>52.94709090909091</v>
      </c>
      <c r="G256" s="14">
        <f t="shared" ref="G256:T256" si="63">AVERAGE(G245:G255)</f>
        <v>0.37172727272727268</v>
      </c>
      <c r="H256" s="14">
        <f t="shared" si="63"/>
        <v>2.0099999999999998</v>
      </c>
      <c r="I256" s="14">
        <f t="shared" si="63"/>
        <v>4.9769092912520936</v>
      </c>
      <c r="J256" s="14">
        <f t="shared" si="63"/>
        <v>16.731090909090909</v>
      </c>
      <c r="K256" s="14">
        <f t="shared" si="63"/>
        <v>0.14372727272727273</v>
      </c>
      <c r="L256" s="14">
        <f t="shared" si="63"/>
        <v>21.753999999999998</v>
      </c>
      <c r="M256" s="14">
        <f t="shared" si="63"/>
        <v>0.42818181818181816</v>
      </c>
      <c r="N256" s="14" t="e">
        <f t="shared" si="63"/>
        <v>#DIV/0!</v>
      </c>
      <c r="O256" s="14">
        <f t="shared" si="63"/>
        <v>0.64563636363636367</v>
      </c>
      <c r="P256" s="14" t="e">
        <f t="shared" si="63"/>
        <v>#DIV/0!</v>
      </c>
      <c r="Q256" s="14">
        <f t="shared" si="63"/>
        <v>2.2636363636363635E-2</v>
      </c>
      <c r="R256" s="14">
        <f t="shared" si="63"/>
        <v>100.031000200343</v>
      </c>
      <c r="S256" s="14">
        <f t="shared" si="63"/>
        <v>1.3147120162467434</v>
      </c>
      <c r="T256" s="14">
        <f t="shared" si="63"/>
        <v>3.7939204894568519</v>
      </c>
      <c r="U256" s="16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6"/>
      <c r="AK256" s="16"/>
      <c r="AL256" s="16"/>
      <c r="AM256" s="14">
        <f t="shared" ref="AM256" si="64">AVERAGE(AM245:AM255)</f>
        <v>0.11277189021328091</v>
      </c>
      <c r="AN256" s="14">
        <f t="shared" ref="AN256" si="65">AVERAGE(AN245:AN255)</f>
        <v>6.5736906334968204E-2</v>
      </c>
      <c r="AO256" s="14">
        <f t="shared" ref="AO256" si="66">AVERAGE(AO245:AO255)</f>
        <v>3.6138333488431103E-2</v>
      </c>
      <c r="AP256" s="14">
        <f t="shared" ref="AP256" si="67">AVERAGE(AP245:AP255)</f>
        <v>0.85150895040146635</v>
      </c>
      <c r="AQ256" s="14">
        <f t="shared" ref="AQ256" si="68">AVERAGE(AQ245:AQ255)</f>
        <v>3.032572059097589E-2</v>
      </c>
    </row>
    <row r="257" spans="1:43">
      <c r="A257" s="12"/>
      <c r="B257" s="12"/>
      <c r="C257" s="12"/>
      <c r="D257" s="12"/>
      <c r="E257" s="13"/>
      <c r="F257" s="14">
        <f>_xlfn.STDEV.P(F245:F255)</f>
        <v>0.30674492054635849</v>
      </c>
      <c r="G257" s="14">
        <f t="shared" ref="G257:T257" si="69">_xlfn.STDEV.P(G245:G255)</f>
        <v>7.6888456290550092E-2</v>
      </c>
      <c r="H257" s="14">
        <f t="shared" si="69"/>
        <v>0.22961984393182031</v>
      </c>
      <c r="I257" s="14">
        <f t="shared" si="69"/>
        <v>0.17806814811201546</v>
      </c>
      <c r="J257" s="14">
        <f t="shared" si="69"/>
        <v>0.21074907723100214</v>
      </c>
      <c r="K257" s="14">
        <f t="shared" si="69"/>
        <v>9.5259541072216253E-3</v>
      </c>
      <c r="L257" s="14">
        <f t="shared" si="69"/>
        <v>0.28044250747702204</v>
      </c>
      <c r="M257" s="14">
        <f t="shared" si="69"/>
        <v>3.5832484454036397E-2</v>
      </c>
      <c r="N257" s="14" t="e">
        <f t="shared" si="69"/>
        <v>#DIV/0!</v>
      </c>
      <c r="O257" s="14">
        <f t="shared" si="69"/>
        <v>7.9833090345103941E-2</v>
      </c>
      <c r="P257" s="14" t="e">
        <f t="shared" si="69"/>
        <v>#DIV/0!</v>
      </c>
      <c r="Q257" s="14">
        <f t="shared" si="69"/>
        <v>5.3644067243388931E-3</v>
      </c>
      <c r="R257" s="14">
        <f t="shared" si="69"/>
        <v>0.22815625266771863</v>
      </c>
      <c r="S257" s="14">
        <f t="shared" si="69"/>
        <v>0.32241016740869599</v>
      </c>
      <c r="T257" s="14">
        <f t="shared" si="69"/>
        <v>0.33241791735978649</v>
      </c>
      <c r="U257" s="16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6"/>
      <c r="AK257" s="16"/>
      <c r="AL257" s="16"/>
      <c r="AM257" s="14">
        <f t="shared" ref="AM257:AQ257" si="70">_xlfn.STDEV.P(AM245:AM255)</f>
        <v>8.7823337295590709E-3</v>
      </c>
      <c r="AN257" s="14">
        <f t="shared" si="70"/>
        <v>8.7818913727696624E-3</v>
      </c>
      <c r="AO257" s="14">
        <f t="shared" si="70"/>
        <v>8.8342871869857634E-3</v>
      </c>
      <c r="AP257" s="14">
        <f t="shared" si="70"/>
        <v>1.1100885154151868E-2</v>
      </c>
      <c r="AQ257" s="14">
        <f t="shared" si="70"/>
        <v>2.5063212256993643E-3</v>
      </c>
    </row>
    <row r="258" spans="1:43">
      <c r="A258" s="12" t="s">
        <v>26</v>
      </c>
      <c r="B258" s="12" t="s">
        <v>34</v>
      </c>
      <c r="C258" s="12" t="s">
        <v>49</v>
      </c>
      <c r="D258" s="12" t="s">
        <v>20</v>
      </c>
      <c r="E258" s="13" t="s">
        <v>73</v>
      </c>
      <c r="F258" s="14">
        <v>53.098999999999997</v>
      </c>
      <c r="G258" s="14">
        <v>0.38800000000000001</v>
      </c>
      <c r="H258" s="14">
        <v>2.1800000000000002</v>
      </c>
      <c r="I258" s="14">
        <f t="shared" si="53"/>
        <v>5.0510001730879326</v>
      </c>
      <c r="J258" s="14">
        <v>16.885999999999999</v>
      </c>
      <c r="K258" s="14">
        <v>0.158</v>
      </c>
      <c r="L258" s="14">
        <v>21.431999999999999</v>
      </c>
      <c r="M258" s="14">
        <v>0.44700000000000001</v>
      </c>
      <c r="N258" s="14" t="s">
        <v>103</v>
      </c>
      <c r="O258" s="14">
        <v>0.68400000000000005</v>
      </c>
      <c r="P258" s="14" t="s">
        <v>103</v>
      </c>
      <c r="Q258" s="14">
        <v>2.1000000000000001E-2</v>
      </c>
      <c r="R258" s="14">
        <f t="shared" si="62"/>
        <v>100.34600017308793</v>
      </c>
      <c r="S258" s="14">
        <v>1.1358559142259206</v>
      </c>
      <c r="T258" s="14">
        <v>4.0289475787728772</v>
      </c>
      <c r="U258" s="16">
        <f t="shared" si="52"/>
        <v>85.630928663988144</v>
      </c>
      <c r="V258" s="14"/>
      <c r="W258" s="14">
        <v>1.932942990254352</v>
      </c>
      <c r="X258" s="14">
        <v>6.7057009745647989E-2</v>
      </c>
      <c r="Y258" s="14">
        <v>1.0625872200382559E-2</v>
      </c>
      <c r="Z258" s="14">
        <v>2.6471694862149217E-2</v>
      </c>
      <c r="AA258" s="14">
        <v>1.9686279570343534E-2</v>
      </c>
      <c r="AB258" s="14">
        <v>3.1115297530505397E-2</v>
      </c>
      <c r="AC258" s="14">
        <v>0.12265701841184637</v>
      </c>
      <c r="AD258" s="14">
        <v>0.91636403006039346</v>
      </c>
      <c r="AE258" s="14">
        <v>0.83592735992985923</v>
      </c>
      <c r="AF258" s="14">
        <v>4.8716403970705743E-3</v>
      </c>
      <c r="AG258" s="14">
        <v>3.154910789298461E-2</v>
      </c>
      <c r="AH258" s="14">
        <v>0</v>
      </c>
      <c r="AI258" s="14"/>
      <c r="AJ258" s="16">
        <v>43.853691575245975</v>
      </c>
      <c r="AK258" s="16">
        <v>48.073489960048477</v>
      </c>
      <c r="AL258" s="16">
        <v>8.0728184647055503</v>
      </c>
      <c r="AM258">
        <f t="shared" si="47"/>
        <v>0.11805056172076525</v>
      </c>
      <c r="AN258" s="21">
        <f t="shared" si="48"/>
        <v>6.7057009745647989E-2</v>
      </c>
      <c r="AO258" s="21">
        <f t="shared" si="49"/>
        <v>3.1115297530505397E-2</v>
      </c>
      <c r="AP258" s="21">
        <f t="shared" si="50"/>
        <v>0.83592735992985923</v>
      </c>
      <c r="AQ258" s="21">
        <f t="shared" si="51"/>
        <v>3.154910789298461E-2</v>
      </c>
    </row>
    <row r="259" spans="1:43">
      <c r="A259" s="12" t="s">
        <v>26</v>
      </c>
      <c r="B259" s="12" t="s">
        <v>34</v>
      </c>
      <c r="C259" s="12" t="s">
        <v>49</v>
      </c>
      <c r="D259" s="12" t="s">
        <v>20</v>
      </c>
      <c r="E259" s="13" t="s">
        <v>73</v>
      </c>
      <c r="F259" s="14">
        <v>52.607999999999997</v>
      </c>
      <c r="G259" s="14">
        <v>0.38300000000000001</v>
      </c>
      <c r="H259" s="14">
        <v>2.5219999999999998</v>
      </c>
      <c r="I259" s="14">
        <f t="shared" si="53"/>
        <v>5.0690001585292617</v>
      </c>
      <c r="J259" s="14">
        <v>16.475000000000001</v>
      </c>
      <c r="K259" s="14">
        <v>0.14699999999999999</v>
      </c>
      <c r="L259" s="14">
        <v>21.35</v>
      </c>
      <c r="M259" s="14">
        <v>0.48099999999999998</v>
      </c>
      <c r="N259" s="14" t="s">
        <v>103</v>
      </c>
      <c r="O259" s="14">
        <v>1.022</v>
      </c>
      <c r="P259" s="14" t="s">
        <v>103</v>
      </c>
      <c r="Q259" s="14">
        <v>1.4999999999999999E-2</v>
      </c>
      <c r="R259" s="14">
        <f t="shared" si="62"/>
        <v>100.07200015852928</v>
      </c>
      <c r="S259" s="14">
        <v>1.0403174715037316</v>
      </c>
      <c r="T259" s="14">
        <v>4.1329138492139883</v>
      </c>
      <c r="U259" s="16">
        <f t="shared" si="52"/>
        <v>85.280470805383558</v>
      </c>
      <c r="V259" s="14"/>
      <c r="W259" s="14">
        <v>1.9230741199264785</v>
      </c>
      <c r="X259" s="14">
        <v>7.6925880073521524E-2</v>
      </c>
      <c r="Y259" s="14">
        <v>1.0532783693349482E-2</v>
      </c>
      <c r="Z259" s="14">
        <v>3.1727949197767252E-2</v>
      </c>
      <c r="AA259" s="14">
        <v>2.9537244038596616E-2</v>
      </c>
      <c r="AB259" s="14">
        <v>2.8617265680924531E-2</v>
      </c>
      <c r="AC259" s="14">
        <v>0.12634808618845414</v>
      </c>
      <c r="AD259" s="14">
        <v>0.89779710491875664</v>
      </c>
      <c r="AE259" s="14">
        <v>0.8362097893579149</v>
      </c>
      <c r="AF259" s="14">
        <v>4.5514209022290697E-3</v>
      </c>
      <c r="AG259" s="14">
        <v>3.4090719342737948E-2</v>
      </c>
      <c r="AH259" s="14">
        <v>0</v>
      </c>
      <c r="AI259" s="14"/>
      <c r="AJ259" s="16">
        <v>44.264752861981087</v>
      </c>
      <c r="AK259" s="16">
        <v>47.524876502517245</v>
      </c>
      <c r="AL259" s="16">
        <v>8.2103706355016701</v>
      </c>
      <c r="AM259">
        <f t="shared" si="47"/>
        <v>0.12336931060708131</v>
      </c>
      <c r="AN259" s="21">
        <f t="shared" si="48"/>
        <v>7.6925880073521524E-2</v>
      </c>
      <c r="AO259" s="21">
        <f t="shared" si="49"/>
        <v>2.8617265680924531E-2</v>
      </c>
      <c r="AP259" s="21">
        <f t="shared" si="50"/>
        <v>0.8362097893579149</v>
      </c>
      <c r="AQ259" s="21">
        <f t="shared" si="51"/>
        <v>3.4090719342737948E-2</v>
      </c>
    </row>
    <row r="260" spans="1:43">
      <c r="A260" s="12" t="s">
        <v>26</v>
      </c>
      <c r="B260" s="12" t="s">
        <v>34</v>
      </c>
      <c r="C260" s="12" t="s">
        <v>49</v>
      </c>
      <c r="D260" s="12" t="s">
        <v>20</v>
      </c>
      <c r="E260" s="13" t="s">
        <v>73</v>
      </c>
      <c r="F260" s="14">
        <v>53.451000000000001</v>
      </c>
      <c r="G260" s="14">
        <v>0.29599999999999999</v>
      </c>
      <c r="H260" s="14">
        <v>1.708</v>
      </c>
      <c r="I260" s="14">
        <f t="shared" si="53"/>
        <v>5.2180001237325451</v>
      </c>
      <c r="J260" s="14">
        <v>16.866</v>
      </c>
      <c r="K260" s="14">
        <v>0.153</v>
      </c>
      <c r="L260" s="14">
        <v>21.521000000000001</v>
      </c>
      <c r="M260" s="14">
        <v>0.40600000000000003</v>
      </c>
      <c r="N260" s="14" t="s">
        <v>103</v>
      </c>
      <c r="O260" s="14">
        <v>0.441</v>
      </c>
      <c r="P260" s="14" t="s">
        <v>103</v>
      </c>
      <c r="Q260" s="14">
        <v>1.7999999999999999E-2</v>
      </c>
      <c r="R260" s="14">
        <f t="shared" si="62"/>
        <v>100.07800012373255</v>
      </c>
      <c r="S260" s="14">
        <v>0.81197077817328178</v>
      </c>
      <c r="T260" s="14">
        <v>4.4873820673872791</v>
      </c>
      <c r="U260" s="16">
        <f t="shared" si="52"/>
        <v>85.211107634367735</v>
      </c>
      <c r="V260" s="14"/>
      <c r="W260" s="14">
        <v>1.9519414017247649</v>
      </c>
      <c r="X260" s="14">
        <v>4.8058598275235065E-2</v>
      </c>
      <c r="Y260" s="14">
        <v>8.1321018958829139E-3</v>
      </c>
      <c r="Z260" s="14">
        <v>2.545277401092598E-2</v>
      </c>
      <c r="AA260" s="14">
        <v>1.2732813388477461E-2</v>
      </c>
      <c r="AB260" s="14">
        <v>2.231358503706548E-2</v>
      </c>
      <c r="AC260" s="14">
        <v>0.1370478014362187</v>
      </c>
      <c r="AD260" s="14">
        <v>0.91818793665791176</v>
      </c>
      <c r="AE260" s="14">
        <v>0.84206676123837265</v>
      </c>
      <c r="AF260" s="14">
        <v>4.7324692963812377E-3</v>
      </c>
      <c r="AG260" s="14">
        <v>2.8746424317249934E-2</v>
      </c>
      <c r="AH260" s="14">
        <v>0</v>
      </c>
      <c r="AI260" s="14"/>
      <c r="AJ260" s="16">
        <v>43.865159020978759</v>
      </c>
      <c r="AK260" s="16">
        <v>47.830482933932359</v>
      </c>
      <c r="AL260" s="16">
        <v>8.3043580450888914</v>
      </c>
      <c r="AM260">
        <f t="shared" ref="AM260:AM323" si="71">AC260/(AC260+AD260)</f>
        <v>0.12987410915758199</v>
      </c>
      <c r="AN260" s="21">
        <f t="shared" ref="AN260:AN323" si="72">2-W260</f>
        <v>4.8058598275235065E-2</v>
      </c>
      <c r="AO260" s="21">
        <f t="shared" ref="AO260:AO323" si="73">AB260</f>
        <v>2.231358503706548E-2</v>
      </c>
      <c r="AP260" s="21">
        <f t="shared" ref="AP260:AP323" si="74">AE260</f>
        <v>0.84206676123837265</v>
      </c>
      <c r="AQ260" s="21">
        <f t="shared" ref="AQ260:AQ323" si="75">AG260</f>
        <v>2.8746424317249934E-2</v>
      </c>
    </row>
    <row r="261" spans="1:43">
      <c r="A261" s="12" t="s">
        <v>26</v>
      </c>
      <c r="B261" s="12" t="s">
        <v>34</v>
      </c>
      <c r="C261" s="12" t="s">
        <v>49</v>
      </c>
      <c r="D261" s="12" t="s">
        <v>20</v>
      </c>
      <c r="E261" s="13" t="s">
        <v>73</v>
      </c>
      <c r="F261" s="14">
        <v>52.959000000000003</v>
      </c>
      <c r="G261" s="14">
        <v>0.39</v>
      </c>
      <c r="H261" s="14">
        <v>2.121</v>
      </c>
      <c r="I261" s="14">
        <f t="shared" si="53"/>
        <v>4.8600001230829166</v>
      </c>
      <c r="J261" s="14">
        <v>16.414000000000001</v>
      </c>
      <c r="K261" s="14">
        <v>0.13700000000000001</v>
      </c>
      <c r="L261" s="14">
        <v>21.831</v>
      </c>
      <c r="M261" s="14">
        <v>0.46100000000000002</v>
      </c>
      <c r="N261" s="14" t="s">
        <v>103</v>
      </c>
      <c r="O261" s="14">
        <v>0.68899999999999995</v>
      </c>
      <c r="P261" s="14">
        <v>1.7999999999999999E-2</v>
      </c>
      <c r="Q261" s="14">
        <v>2.3E-2</v>
      </c>
      <c r="R261" s="14">
        <f t="shared" si="62"/>
        <v>99.903000123082919</v>
      </c>
      <c r="S261" s="14">
        <v>0.80770771742117087</v>
      </c>
      <c r="T261" s="14">
        <v>4.1332180042424413</v>
      </c>
      <c r="U261" s="16">
        <f t="shared" si="52"/>
        <v>85.755947959905797</v>
      </c>
      <c r="V261" s="14"/>
      <c r="W261" s="14">
        <v>1.9387461544860476</v>
      </c>
      <c r="X261" s="14">
        <v>6.125384551395241E-2</v>
      </c>
      <c r="Y261" s="14">
        <v>1.074103026039671E-2</v>
      </c>
      <c r="Z261" s="14">
        <v>3.0258052852164832E-2</v>
      </c>
      <c r="AA261" s="14">
        <v>1.9942299712022139E-2</v>
      </c>
      <c r="AB261" s="14">
        <v>2.225119897791826E-2</v>
      </c>
      <c r="AC261" s="14">
        <v>0.12654283783632969</v>
      </c>
      <c r="AD261" s="14">
        <v>0.89578574716948711</v>
      </c>
      <c r="AE261" s="14">
        <v>0.85630393430832952</v>
      </c>
      <c r="AF261" s="14">
        <v>4.2480260739711055E-3</v>
      </c>
      <c r="AG261" s="14">
        <v>3.2721179929425227E-2</v>
      </c>
      <c r="AH261" s="14">
        <v>0</v>
      </c>
      <c r="AI261" s="14"/>
      <c r="AJ261" s="16">
        <v>45.035925391731958</v>
      </c>
      <c r="AK261" s="16">
        <v>47.112407709638923</v>
      </c>
      <c r="AL261" s="16">
        <v>7.8516668986291149</v>
      </c>
      <c r="AM261">
        <f t="shared" si="71"/>
        <v>0.12377902730325172</v>
      </c>
      <c r="AN261" s="21">
        <f t="shared" si="72"/>
        <v>6.125384551395241E-2</v>
      </c>
      <c r="AO261" s="21">
        <f t="shared" si="73"/>
        <v>2.225119897791826E-2</v>
      </c>
      <c r="AP261" s="21">
        <f t="shared" si="74"/>
        <v>0.85630393430832952</v>
      </c>
      <c r="AQ261" s="21">
        <f t="shared" si="75"/>
        <v>3.2721179929425227E-2</v>
      </c>
    </row>
    <row r="262" spans="1:43">
      <c r="A262" s="12" t="s">
        <v>26</v>
      </c>
      <c r="B262" s="12" t="s">
        <v>34</v>
      </c>
      <c r="C262" s="12" t="s">
        <v>49</v>
      </c>
      <c r="D262" s="12" t="s">
        <v>20</v>
      </c>
      <c r="E262" s="13" t="s">
        <v>73</v>
      </c>
      <c r="F262" s="14">
        <v>52.850999999999999</v>
      </c>
      <c r="G262" s="14">
        <v>0.36699999999999999</v>
      </c>
      <c r="H262" s="14">
        <v>2.1110000000000002</v>
      </c>
      <c r="I262" s="14">
        <f t="shared" si="53"/>
        <v>4.6460001420160753</v>
      </c>
      <c r="J262" s="14">
        <v>16.469000000000001</v>
      </c>
      <c r="K262" s="14">
        <v>0.14099999999999999</v>
      </c>
      <c r="L262" s="14">
        <v>21.954000000000001</v>
      </c>
      <c r="M262" s="14">
        <v>0.44500000000000001</v>
      </c>
      <c r="N262" s="14" t="s">
        <v>103</v>
      </c>
      <c r="O262" s="14">
        <v>0.70199999999999996</v>
      </c>
      <c r="P262" s="14" t="s">
        <v>103</v>
      </c>
      <c r="Q262" s="14">
        <v>2.1999999999999999E-2</v>
      </c>
      <c r="R262" s="14">
        <f t="shared" si="62"/>
        <v>99.708000142016076</v>
      </c>
      <c r="S262" s="14">
        <v>0.93195288771605655</v>
      </c>
      <c r="T262" s="14">
        <v>3.8074211860586815</v>
      </c>
      <c r="U262" s="16">
        <f t="shared" si="52"/>
        <v>86.336719600290252</v>
      </c>
      <c r="V262" s="14"/>
      <c r="W262" s="14">
        <v>1.93713834353581</v>
      </c>
      <c r="X262" s="14">
        <v>6.2861656464189952E-2</v>
      </c>
      <c r="Y262" s="14">
        <v>1.0119840146158222E-2</v>
      </c>
      <c r="Z262" s="14">
        <v>2.8329218875735335E-2</v>
      </c>
      <c r="AA262" s="14">
        <v>2.0343205408377592E-2</v>
      </c>
      <c r="AB262" s="14">
        <v>2.570510595397359E-2</v>
      </c>
      <c r="AC262" s="14">
        <v>0.11670956071386139</v>
      </c>
      <c r="AD262" s="14">
        <v>0.89987710741216564</v>
      </c>
      <c r="AE262" s="14">
        <v>0.86217261572414094</v>
      </c>
      <c r="AF262" s="14">
        <v>4.3773570695681214E-3</v>
      </c>
      <c r="AG262" s="14">
        <v>3.1623817617031154E-2</v>
      </c>
      <c r="AH262" s="14">
        <v>9.351816244764882E-5</v>
      </c>
      <c r="AI262" s="14"/>
      <c r="AJ262" s="16">
        <v>45.271133466181965</v>
      </c>
      <c r="AK262" s="16">
        <v>47.250928514589376</v>
      </c>
      <c r="AL262" s="16">
        <v>7.4779380192286586</v>
      </c>
      <c r="AM262">
        <f t="shared" si="71"/>
        <v>0.11480532292342911</v>
      </c>
      <c r="AN262" s="21">
        <f t="shared" si="72"/>
        <v>6.2861656464189952E-2</v>
      </c>
      <c r="AO262" s="21">
        <f t="shared" si="73"/>
        <v>2.570510595397359E-2</v>
      </c>
      <c r="AP262" s="21">
        <f t="shared" si="74"/>
        <v>0.86217261572414094</v>
      </c>
      <c r="AQ262" s="21">
        <f t="shared" si="75"/>
        <v>3.1623817617031154E-2</v>
      </c>
    </row>
    <row r="263" spans="1:43">
      <c r="A263" s="12" t="s">
        <v>26</v>
      </c>
      <c r="B263" s="12" t="s">
        <v>34</v>
      </c>
      <c r="C263" s="12" t="s">
        <v>49</v>
      </c>
      <c r="D263" s="12" t="s">
        <v>20</v>
      </c>
      <c r="E263" s="13" t="s">
        <v>73</v>
      </c>
      <c r="F263" s="14">
        <v>52.768999999999998</v>
      </c>
      <c r="G263" s="14">
        <v>0.40899999999999997</v>
      </c>
      <c r="H263" s="14">
        <v>2.1030000000000002</v>
      </c>
      <c r="I263" s="14">
        <f t="shared" si="53"/>
        <v>4.6510002095243816</v>
      </c>
      <c r="J263" s="14">
        <v>16.422999999999998</v>
      </c>
      <c r="K263" s="14">
        <v>0.13400000000000001</v>
      </c>
      <c r="L263" s="14">
        <v>22.352</v>
      </c>
      <c r="M263" s="14">
        <v>0.42799999999999999</v>
      </c>
      <c r="N263" s="14" t="s">
        <v>103</v>
      </c>
      <c r="O263" s="14">
        <v>0.69599999999999995</v>
      </c>
      <c r="P263" s="14" t="s">
        <v>103</v>
      </c>
      <c r="Q263" s="14">
        <v>1.4999999999999999E-2</v>
      </c>
      <c r="R263" s="14">
        <f t="shared" si="62"/>
        <v>99.980000209524377</v>
      </c>
      <c r="S263" s="14">
        <v>1.3749630332108347</v>
      </c>
      <c r="T263" s="14">
        <v>3.4137970417809407</v>
      </c>
      <c r="U263" s="16">
        <f t="shared" si="52"/>
        <v>86.290971667860248</v>
      </c>
      <c r="V263" s="14"/>
      <c r="W263" s="14">
        <v>1.929611978477644</v>
      </c>
      <c r="X263" s="14">
        <v>7.0388021522356015E-2</v>
      </c>
      <c r="Y263" s="14">
        <v>1.1251607915805201E-2</v>
      </c>
      <c r="Z263" s="14">
        <v>2.0244928818868288E-2</v>
      </c>
      <c r="AA263" s="14">
        <v>2.0122188149766036E-2</v>
      </c>
      <c r="AB263" s="14">
        <v>3.7835559081564656E-2</v>
      </c>
      <c r="AC263" s="14">
        <v>0.10439913581576149</v>
      </c>
      <c r="AD263" s="14">
        <v>0.89526614299282525</v>
      </c>
      <c r="AE263" s="14">
        <v>0.87575101100703756</v>
      </c>
      <c r="AF263" s="14">
        <v>4.1503178076228503E-3</v>
      </c>
      <c r="AG263" s="14">
        <v>3.034462315600716E-2</v>
      </c>
      <c r="AH263" s="14">
        <v>4.6649786751783283E-5</v>
      </c>
      <c r="AI263" s="14"/>
      <c r="AJ263" s="16">
        <v>45.769616115707962</v>
      </c>
      <c r="AK263" s="16">
        <v>46.789540829708315</v>
      </c>
      <c r="AL263" s="16">
        <v>7.4408430545837225</v>
      </c>
      <c r="AM263">
        <f t="shared" si="71"/>
        <v>0.1044340921194999</v>
      </c>
      <c r="AN263" s="21">
        <f t="shared" si="72"/>
        <v>7.0388021522356015E-2</v>
      </c>
      <c r="AO263" s="21">
        <f t="shared" si="73"/>
        <v>3.7835559081564656E-2</v>
      </c>
      <c r="AP263" s="21">
        <f t="shared" si="74"/>
        <v>0.87575101100703756</v>
      </c>
      <c r="AQ263" s="21">
        <f t="shared" si="75"/>
        <v>3.034462315600716E-2</v>
      </c>
    </row>
    <row r="264" spans="1:43">
      <c r="A264" s="12" t="s">
        <v>26</v>
      </c>
      <c r="B264" s="12" t="s">
        <v>34</v>
      </c>
      <c r="C264" s="12" t="s">
        <v>49</v>
      </c>
      <c r="D264" s="12" t="s">
        <v>20</v>
      </c>
      <c r="E264" s="13" t="s">
        <v>73</v>
      </c>
      <c r="F264" s="14">
        <v>52.944000000000003</v>
      </c>
      <c r="G264" s="14">
        <v>0.36099999999999999</v>
      </c>
      <c r="H264" s="14">
        <v>2.1949999999999998</v>
      </c>
      <c r="I264" s="14">
        <f t="shared" si="53"/>
        <v>4.8890001988447453</v>
      </c>
      <c r="J264" s="14">
        <v>16.655000000000001</v>
      </c>
      <c r="K264" s="14">
        <v>0.14499999999999999</v>
      </c>
      <c r="L264" s="14">
        <v>21.850999999999999</v>
      </c>
      <c r="M264" s="14">
        <v>0.44600000000000001</v>
      </c>
      <c r="N264" s="14" t="s">
        <v>103</v>
      </c>
      <c r="O264" s="14">
        <v>0.748</v>
      </c>
      <c r="P264" s="14" t="s">
        <v>103</v>
      </c>
      <c r="Q264" s="14">
        <v>2.1999999999999999E-2</v>
      </c>
      <c r="R264" s="14">
        <f t="shared" si="62"/>
        <v>100.25600019884475</v>
      </c>
      <c r="S264" s="14">
        <v>1.304879990841995</v>
      </c>
      <c r="T264" s="14">
        <v>3.7148583352451308</v>
      </c>
      <c r="U264" s="16">
        <f t="shared" si="52"/>
        <v>85.860996808942758</v>
      </c>
      <c r="V264" s="14"/>
      <c r="W264" s="14">
        <v>1.9299790055315396</v>
      </c>
      <c r="X264" s="14">
        <v>7.002099446846044E-2</v>
      </c>
      <c r="Y264" s="14">
        <v>9.9001824086421639E-3</v>
      </c>
      <c r="Z264" s="14">
        <v>2.4282130016387307E-2</v>
      </c>
      <c r="AA264" s="14">
        <v>2.1558189065923935E-2</v>
      </c>
      <c r="AB264" s="14">
        <v>3.5795169068042691E-2</v>
      </c>
      <c r="AC264" s="14">
        <v>0.113252076955883</v>
      </c>
      <c r="AD264" s="14">
        <v>0.9050842708644472</v>
      </c>
      <c r="AE264" s="14">
        <v>0.8534543341655455</v>
      </c>
      <c r="AF264" s="14">
        <v>4.4770224306349884E-3</v>
      </c>
      <c r="AG264" s="14">
        <v>3.1522274802205819E-2</v>
      </c>
      <c r="AH264" s="14">
        <v>0</v>
      </c>
      <c r="AI264" s="14"/>
      <c r="AJ264" s="16">
        <v>44.739378765981535</v>
      </c>
      <c r="AK264" s="16">
        <v>47.445898846981862</v>
      </c>
      <c r="AL264" s="16">
        <v>7.8147223870366149</v>
      </c>
      <c r="AM264">
        <f t="shared" si="71"/>
        <v>0.11121283964604649</v>
      </c>
      <c r="AN264" s="21">
        <f t="shared" si="72"/>
        <v>7.002099446846044E-2</v>
      </c>
      <c r="AO264" s="21">
        <f t="shared" si="73"/>
        <v>3.5795169068042691E-2</v>
      </c>
      <c r="AP264" s="21">
        <f t="shared" si="74"/>
        <v>0.8534543341655455</v>
      </c>
      <c r="AQ264" s="21">
        <f t="shared" si="75"/>
        <v>3.1522274802205819E-2</v>
      </c>
    </row>
    <row r="265" spans="1:43">
      <c r="A265" s="12" t="s">
        <v>26</v>
      </c>
      <c r="B265" s="12" t="s">
        <v>34</v>
      </c>
      <c r="C265" s="12" t="s">
        <v>49</v>
      </c>
      <c r="D265" s="12" t="s">
        <v>20</v>
      </c>
      <c r="E265" s="13" t="s">
        <v>73</v>
      </c>
      <c r="F265" s="14">
        <v>52.826000000000001</v>
      </c>
      <c r="G265" s="14">
        <v>0.38500000000000001</v>
      </c>
      <c r="H265" s="14">
        <v>2.2189999999999999</v>
      </c>
      <c r="I265" s="14">
        <f t="shared" si="53"/>
        <v>4.9550001084567761</v>
      </c>
      <c r="J265" s="14">
        <v>16.439</v>
      </c>
      <c r="K265" s="14">
        <v>0.151</v>
      </c>
      <c r="L265" s="14">
        <v>21.609000000000002</v>
      </c>
      <c r="M265" s="14">
        <v>0.435</v>
      </c>
      <c r="N265" s="14" t="s">
        <v>103</v>
      </c>
      <c r="O265" s="14">
        <v>0.74099999999999999</v>
      </c>
      <c r="P265" s="14" t="s">
        <v>103</v>
      </c>
      <c r="Q265" s="14">
        <v>1.9E-2</v>
      </c>
      <c r="R265" s="14">
        <f t="shared" si="62"/>
        <v>99.779000108456771</v>
      </c>
      <c r="S265" s="14">
        <v>0.71172651607602888</v>
      </c>
      <c r="T265" s="14">
        <v>4.3145826725057956</v>
      </c>
      <c r="U265" s="16">
        <f t="shared" si="52"/>
        <v>85.53667669787346</v>
      </c>
      <c r="V265" s="14"/>
      <c r="W265" s="14">
        <v>1.9365212861086387</v>
      </c>
      <c r="X265" s="14">
        <v>6.3478713891361283E-2</v>
      </c>
      <c r="Y265" s="14">
        <v>1.0617821920376717E-2</v>
      </c>
      <c r="Z265" s="14">
        <v>3.2392355772199399E-2</v>
      </c>
      <c r="AA265" s="14">
        <v>2.1476702420199376E-2</v>
      </c>
      <c r="AB265" s="14">
        <v>1.963386071286076E-2</v>
      </c>
      <c r="AC265" s="14">
        <v>0.13227611369848197</v>
      </c>
      <c r="AD265" s="14">
        <v>0.89837671942886965</v>
      </c>
      <c r="AE265" s="14">
        <v>0.8487550158864976</v>
      </c>
      <c r="AF265" s="14">
        <v>4.6885324747801861E-3</v>
      </c>
      <c r="AG265" s="14">
        <v>3.091794798038322E-2</v>
      </c>
      <c r="AH265" s="14">
        <v>1.8706523329436279E-4</v>
      </c>
      <c r="AI265" s="14"/>
      <c r="AJ265" s="16">
        <v>44.691261295137942</v>
      </c>
      <c r="AK265" s="16">
        <v>47.304095949912558</v>
      </c>
      <c r="AL265" s="16">
        <v>8.004642754949499</v>
      </c>
      <c r="AM265">
        <f t="shared" si="71"/>
        <v>0.12834206577311896</v>
      </c>
      <c r="AN265" s="21">
        <f t="shared" si="72"/>
        <v>6.3478713891361283E-2</v>
      </c>
      <c r="AO265" s="21">
        <f t="shared" si="73"/>
        <v>1.963386071286076E-2</v>
      </c>
      <c r="AP265" s="21">
        <f t="shared" si="74"/>
        <v>0.8487550158864976</v>
      </c>
      <c r="AQ265" s="21">
        <f t="shared" si="75"/>
        <v>3.091794798038322E-2</v>
      </c>
    </row>
    <row r="266" spans="1:43">
      <c r="A266" s="12" t="s">
        <v>26</v>
      </c>
      <c r="B266" s="12" t="s">
        <v>34</v>
      </c>
      <c r="C266" s="12" t="s">
        <v>49</v>
      </c>
      <c r="D266" s="12" t="s">
        <v>20</v>
      </c>
      <c r="E266" s="13" t="s">
        <v>73</v>
      </c>
      <c r="F266" s="14">
        <v>52.584000000000003</v>
      </c>
      <c r="G266" s="14">
        <v>0.39600000000000002</v>
      </c>
      <c r="H266" s="14">
        <v>2.0939999999999999</v>
      </c>
      <c r="I266" s="14">
        <f t="shared" si="53"/>
        <v>5.7110001749609509</v>
      </c>
      <c r="J266" s="14">
        <v>16.166</v>
      </c>
      <c r="K266" s="14">
        <v>0.16800000000000001</v>
      </c>
      <c r="L266" s="14">
        <v>21.527000000000001</v>
      </c>
      <c r="M266" s="14">
        <v>0.42499999999999999</v>
      </c>
      <c r="N266" s="14" t="s">
        <v>103</v>
      </c>
      <c r="O266" s="14">
        <v>0.52400000000000002</v>
      </c>
      <c r="P266" s="14" t="s">
        <v>103</v>
      </c>
      <c r="Q266" s="14">
        <v>1.4999999999999999E-2</v>
      </c>
      <c r="R266" s="14">
        <f t="shared" si="62"/>
        <v>99.610000174960959</v>
      </c>
      <c r="S266" s="14">
        <v>1.1481472270430613</v>
      </c>
      <c r="T266" s="14">
        <v>4.677887755191839</v>
      </c>
      <c r="U266" s="16">
        <f t="shared" si="52"/>
        <v>83.460002459601185</v>
      </c>
      <c r="V266" s="14"/>
      <c r="W266" s="14">
        <v>1.9352213461232755</v>
      </c>
      <c r="X266" s="14">
        <v>6.4778653876724546E-2</v>
      </c>
      <c r="Y266" s="14">
        <v>1.0964084451538708E-2</v>
      </c>
      <c r="Z266" s="14">
        <v>2.6047186838259795E-2</v>
      </c>
      <c r="AA266" s="14">
        <v>1.5246956354108211E-2</v>
      </c>
      <c r="AB266" s="14">
        <v>3.1797473877435624E-2</v>
      </c>
      <c r="AC266" s="14">
        <v>0.14397759241050215</v>
      </c>
      <c r="AD266" s="14">
        <v>0.88692755255294398</v>
      </c>
      <c r="AE266" s="14">
        <v>0.84885531763630029</v>
      </c>
      <c r="AF266" s="14">
        <v>5.236869375918953E-3</v>
      </c>
      <c r="AG266" s="14">
        <v>3.0325838212925206E-2</v>
      </c>
      <c r="AH266" s="14">
        <v>0</v>
      </c>
      <c r="AI266" s="14"/>
      <c r="AJ266" s="16">
        <v>44.402605102696697</v>
      </c>
      <c r="AK266" s="16">
        <v>46.394118117056031</v>
      </c>
      <c r="AL266" s="16">
        <v>9.2032767802472666</v>
      </c>
      <c r="AM266">
        <f t="shared" si="71"/>
        <v>0.13966133849841958</v>
      </c>
      <c r="AN266" s="21">
        <f t="shared" si="72"/>
        <v>6.4778653876724546E-2</v>
      </c>
      <c r="AO266" s="21">
        <f t="shared" si="73"/>
        <v>3.1797473877435624E-2</v>
      </c>
      <c r="AP266" s="21">
        <f t="shared" si="74"/>
        <v>0.84885531763630029</v>
      </c>
      <c r="AQ266" s="21">
        <f t="shared" si="75"/>
        <v>3.0325838212925206E-2</v>
      </c>
    </row>
    <row r="267" spans="1:43">
      <c r="A267" s="12" t="s">
        <v>26</v>
      </c>
      <c r="B267" s="12" t="s">
        <v>34</v>
      </c>
      <c r="C267" s="12" t="s">
        <v>49</v>
      </c>
      <c r="D267" s="12" t="s">
        <v>20</v>
      </c>
      <c r="E267" s="13" t="s">
        <v>73</v>
      </c>
      <c r="F267" s="14">
        <v>52.978999999999999</v>
      </c>
      <c r="G267" s="14">
        <v>0.45900000000000002</v>
      </c>
      <c r="H267" s="14">
        <v>1.9810000000000001</v>
      </c>
      <c r="I267" s="14">
        <f t="shared" si="53"/>
        <v>5.607000171901058</v>
      </c>
      <c r="J267" s="14">
        <v>16.399000000000001</v>
      </c>
      <c r="K267" s="14">
        <v>0.16500000000000001</v>
      </c>
      <c r="L267" s="14">
        <v>21.672000000000001</v>
      </c>
      <c r="M267" s="14">
        <v>0.42699999999999999</v>
      </c>
      <c r="N267" s="14" t="s">
        <v>103</v>
      </c>
      <c r="O267" s="14">
        <v>0.58299999999999996</v>
      </c>
      <c r="P267" s="14" t="s">
        <v>103</v>
      </c>
      <c r="Q267" s="14">
        <v>1.9E-2</v>
      </c>
      <c r="R267" s="14">
        <f t="shared" si="62"/>
        <v>100.29100017190108</v>
      </c>
      <c r="S267" s="14">
        <v>1.1280672769986093</v>
      </c>
      <c r="T267" s="14">
        <v>4.5919558581123026</v>
      </c>
      <c r="U267" s="16">
        <f t="shared" ref="U267:U332" si="76">J267/40.3044/(J267/40.3044+I267/71.8464)*100</f>
        <v>83.906321110611898</v>
      </c>
      <c r="V267" s="14"/>
      <c r="W267" s="14">
        <v>1.9359253038101898</v>
      </c>
      <c r="X267" s="14">
        <v>6.407469618981021E-2</v>
      </c>
      <c r="Y267" s="14">
        <v>1.2618208083873803E-2</v>
      </c>
      <c r="Z267" s="14">
        <v>2.1240233663316302E-2</v>
      </c>
      <c r="AA267" s="14">
        <v>1.6843340882511049E-2</v>
      </c>
      <c r="AB267" s="14">
        <v>3.1019718521883836E-2</v>
      </c>
      <c r="AC267" s="14">
        <v>0.14033003325220758</v>
      </c>
      <c r="AD267" s="14">
        <v>0.89332759837892939</v>
      </c>
      <c r="AE267" s="14">
        <v>0.84851000613144012</v>
      </c>
      <c r="AF267" s="14">
        <v>5.1068631152738934E-3</v>
      </c>
      <c r="AG267" s="14">
        <v>3.0252381744966767E-2</v>
      </c>
      <c r="AH267" s="14">
        <v>4.6616898986457124E-5</v>
      </c>
      <c r="AI267" s="14"/>
      <c r="AJ267" s="16">
        <v>44.347409000715039</v>
      </c>
      <c r="AK267" s="16">
        <v>46.68980223057023</v>
      </c>
      <c r="AL267" s="16">
        <v>8.9627887687147325</v>
      </c>
      <c r="AM267">
        <f t="shared" si="71"/>
        <v>0.13576065126202702</v>
      </c>
      <c r="AN267" s="21">
        <f t="shared" si="72"/>
        <v>6.407469618981021E-2</v>
      </c>
      <c r="AO267" s="21">
        <f t="shared" si="73"/>
        <v>3.1019718521883836E-2</v>
      </c>
      <c r="AP267" s="21">
        <f t="shared" si="74"/>
        <v>0.84851000613144012</v>
      </c>
      <c r="AQ267" s="21">
        <f t="shared" si="75"/>
        <v>3.0252381744966767E-2</v>
      </c>
    </row>
    <row r="268" spans="1:43">
      <c r="A268" s="12"/>
      <c r="B268" s="12"/>
      <c r="C268" s="12"/>
      <c r="D268" s="12"/>
      <c r="E268" s="13"/>
      <c r="F268" s="14">
        <f>AVERAGE(F258:F267)</f>
        <v>52.907000000000004</v>
      </c>
      <c r="G268" s="14">
        <f t="shared" ref="G268:T268" si="77">AVERAGE(G258:G267)</f>
        <v>0.38339999999999991</v>
      </c>
      <c r="H268" s="14">
        <f t="shared" si="77"/>
        <v>2.1234000000000006</v>
      </c>
      <c r="I268" s="14">
        <f>AVERAGE(I258:I267)</f>
        <v>5.0657001584136641</v>
      </c>
      <c r="J268" s="14">
        <f t="shared" si="77"/>
        <v>16.519200000000001</v>
      </c>
      <c r="K268" s="14">
        <f t="shared" si="77"/>
        <v>0.14989999999999998</v>
      </c>
      <c r="L268" s="14">
        <f t="shared" si="77"/>
        <v>21.709900000000001</v>
      </c>
      <c r="M268" s="14">
        <f t="shared" si="77"/>
        <v>0.44009999999999999</v>
      </c>
      <c r="N268" s="14" t="e">
        <f t="shared" si="77"/>
        <v>#DIV/0!</v>
      </c>
      <c r="O268" s="14">
        <f t="shared" si="77"/>
        <v>0.68300000000000005</v>
      </c>
      <c r="P268" s="14">
        <f t="shared" si="77"/>
        <v>1.7999999999999999E-2</v>
      </c>
      <c r="Q268" s="14">
        <f t="shared" si="77"/>
        <v>1.8899999999999997E-2</v>
      </c>
      <c r="R268" s="14">
        <f t="shared" si="77"/>
        <v>100.00230015841366</v>
      </c>
      <c r="S268" s="14">
        <f t="shared" si="77"/>
        <v>1.039558881321069</v>
      </c>
      <c r="T268" s="14">
        <f t="shared" si="77"/>
        <v>4.1302964348511271</v>
      </c>
      <c r="U268" s="16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6"/>
      <c r="AK268" s="16"/>
      <c r="AL268" s="16"/>
      <c r="AM268" s="14">
        <f>AVERAGE(AM258:AM267)</f>
        <v>0.12292893190112215</v>
      </c>
      <c r="AN268" s="14">
        <f t="shared" ref="AN268" si="78">AVERAGE(AN258:AN267)</f>
        <v>6.4889807002125946E-2</v>
      </c>
      <c r="AO268" s="14">
        <f t="shared" ref="AO268" si="79">AVERAGE(AO258:AO267)</f>
        <v>2.8608423444217483E-2</v>
      </c>
      <c r="AP268" s="14">
        <f t="shared" ref="AP268" si="80">AVERAGE(AP258:AP267)</f>
        <v>0.85080061453854372</v>
      </c>
      <c r="AQ268" s="14">
        <f t="shared" ref="AQ268" si="81">AVERAGE(AQ258:AQ267)</f>
        <v>3.1209431499591704E-2</v>
      </c>
    </row>
    <row r="269" spans="1:43">
      <c r="A269" s="12"/>
      <c r="B269" s="12"/>
      <c r="C269" s="12"/>
      <c r="D269" s="12"/>
      <c r="E269" s="13"/>
      <c r="F269" s="14">
        <f>_xlfn.STDEV.P(F258:F267)</f>
        <v>0.23759797978939132</v>
      </c>
      <c r="G269" s="14">
        <f t="shared" ref="G269:T269" si="82">_xlfn.STDEV.P(G258:G267)</f>
        <v>3.8738094945415677E-2</v>
      </c>
      <c r="H269" s="14">
        <f t="shared" si="82"/>
        <v>0.19251659668714277</v>
      </c>
      <c r="I269" s="14">
        <f t="shared" si="82"/>
        <v>0.34157782534042652</v>
      </c>
      <c r="J269" s="14">
        <f t="shared" si="82"/>
        <v>0.21063703378086171</v>
      </c>
      <c r="K269" s="14">
        <f t="shared" si="82"/>
        <v>1.078378412246833E-2</v>
      </c>
      <c r="L269" s="14">
        <f t="shared" si="82"/>
        <v>0.28177311795130472</v>
      </c>
      <c r="M269" s="14">
        <f t="shared" si="82"/>
        <v>1.9876870981117723E-2</v>
      </c>
      <c r="N269" s="14" t="e">
        <f t="shared" si="82"/>
        <v>#DIV/0!</v>
      </c>
      <c r="O269" s="14">
        <f t="shared" si="82"/>
        <v>0.14728272132195286</v>
      </c>
      <c r="P269" s="14">
        <f t="shared" si="82"/>
        <v>0</v>
      </c>
      <c r="Q269" s="14">
        <f t="shared" si="82"/>
        <v>2.9478805945967351E-3</v>
      </c>
      <c r="R269" s="14">
        <f t="shared" si="82"/>
        <v>0.24024199401257229</v>
      </c>
      <c r="S269" s="14">
        <f t="shared" si="82"/>
        <v>0.20890057722699737</v>
      </c>
      <c r="T269" s="14">
        <f t="shared" si="82"/>
        <v>0.38405114786470534</v>
      </c>
      <c r="U269" s="16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6"/>
      <c r="AK269" s="16"/>
      <c r="AL269" s="16"/>
      <c r="AM269" s="14">
        <f t="shared" ref="AM269:AQ269" si="83">_xlfn.STDEV.P(AM258:AM267)</f>
        <v>1.0450827661232698E-2</v>
      </c>
      <c r="AN269" s="14">
        <f t="shared" si="83"/>
        <v>7.1373273191980427E-3</v>
      </c>
      <c r="AO269" s="14">
        <f t="shared" si="83"/>
        <v>5.7277355854970652E-3</v>
      </c>
      <c r="AP269" s="14">
        <f t="shared" si="83"/>
        <v>1.145763966784025E-2</v>
      </c>
      <c r="AQ269" s="14">
        <f t="shared" si="83"/>
        <v>1.3988606653685142E-3</v>
      </c>
    </row>
    <row r="270" spans="1:43">
      <c r="A270" s="12" t="s">
        <v>26</v>
      </c>
      <c r="B270" s="12" t="s">
        <v>34</v>
      </c>
      <c r="C270" s="12" t="s">
        <v>51</v>
      </c>
      <c r="D270" s="12" t="s">
        <v>20</v>
      </c>
      <c r="E270" s="13" t="s">
        <v>73</v>
      </c>
      <c r="F270" s="14">
        <v>52.145000000000003</v>
      </c>
      <c r="G270" s="14">
        <v>0.77200000000000002</v>
      </c>
      <c r="H270" s="14">
        <v>2.61</v>
      </c>
      <c r="I270" s="14">
        <f t="shared" si="53"/>
        <v>6.9700001436934844</v>
      </c>
      <c r="J270" s="14">
        <v>15.727</v>
      </c>
      <c r="K270" s="14">
        <v>0.20599999999999999</v>
      </c>
      <c r="L270" s="14">
        <v>21.077999999999999</v>
      </c>
      <c r="M270" s="14">
        <v>0.35399999999999998</v>
      </c>
      <c r="N270" s="14" t="s">
        <v>103</v>
      </c>
      <c r="O270" s="14">
        <v>0.39600000000000002</v>
      </c>
      <c r="P270" s="14">
        <v>1.6E-2</v>
      </c>
      <c r="Q270" s="14">
        <v>2.3E-2</v>
      </c>
      <c r="R270" s="14">
        <f t="shared" si="62"/>
        <v>100.2970001436935</v>
      </c>
      <c r="S270" s="14">
        <v>0.94296056661290062</v>
      </c>
      <c r="T270" s="14">
        <v>6.1215163867547329</v>
      </c>
      <c r="U270" s="16">
        <f t="shared" si="76"/>
        <v>80.088480527411434</v>
      </c>
      <c r="V270" s="14"/>
      <c r="W270" s="14">
        <v>1.9159417216915227</v>
      </c>
      <c r="X270" s="14">
        <v>8.4058278308477341E-2</v>
      </c>
      <c r="Y270" s="14">
        <v>2.1339639720850428E-2</v>
      </c>
      <c r="Z270" s="14">
        <v>2.8964467240105748E-2</v>
      </c>
      <c r="AA270" s="14">
        <v>1.1503755759685565E-2</v>
      </c>
      <c r="AB270" s="14">
        <v>2.6072409333465916E-2</v>
      </c>
      <c r="AC270" s="14">
        <v>0.18810343356725873</v>
      </c>
      <c r="AD270" s="14">
        <v>0.86143805898193615</v>
      </c>
      <c r="AE270" s="14">
        <v>0.82979757140747545</v>
      </c>
      <c r="AF270" s="14">
        <v>6.4109483272093227E-3</v>
      </c>
      <c r="AG270" s="14">
        <v>2.5218528512093965E-2</v>
      </c>
      <c r="AH270" s="14">
        <v>0</v>
      </c>
      <c r="AI270" s="14"/>
      <c r="AJ270" s="16">
        <v>43.539410459009268</v>
      </c>
      <c r="AK270" s="16">
        <v>45.199584244877272</v>
      </c>
      <c r="AL270" s="16">
        <v>11.261005296113465</v>
      </c>
      <c r="AM270">
        <f t="shared" si="71"/>
        <v>0.17922438979556762</v>
      </c>
      <c r="AN270" s="21">
        <f t="shared" si="72"/>
        <v>8.4058278308477341E-2</v>
      </c>
      <c r="AO270" s="21">
        <f t="shared" si="73"/>
        <v>2.6072409333465916E-2</v>
      </c>
      <c r="AP270" s="21">
        <f t="shared" si="74"/>
        <v>0.82979757140747545</v>
      </c>
      <c r="AQ270" s="21">
        <f t="shared" si="75"/>
        <v>2.5218528512093965E-2</v>
      </c>
    </row>
    <row r="271" spans="1:43">
      <c r="A271" s="12" t="s">
        <v>26</v>
      </c>
      <c r="B271" s="12" t="s">
        <v>34</v>
      </c>
      <c r="C271" s="12" t="s">
        <v>51</v>
      </c>
      <c r="D271" s="12" t="s">
        <v>20</v>
      </c>
      <c r="E271" s="13" t="s">
        <v>73</v>
      </c>
      <c r="F271" s="14">
        <v>51.595999999999997</v>
      </c>
      <c r="G271" s="14">
        <v>1.0089999999999999</v>
      </c>
      <c r="H271" s="14">
        <v>2.4489999999999998</v>
      </c>
      <c r="I271" s="14">
        <f t="shared" si="53"/>
        <v>7.2210001150976257</v>
      </c>
      <c r="J271" s="14">
        <v>15.577999999999999</v>
      </c>
      <c r="K271" s="14">
        <v>0.21199999999999999</v>
      </c>
      <c r="L271" s="14">
        <v>20.510999999999999</v>
      </c>
      <c r="M271" s="14">
        <v>0.38200000000000001</v>
      </c>
      <c r="N271" s="14" t="s">
        <v>103</v>
      </c>
      <c r="O271" s="14">
        <v>0.214</v>
      </c>
      <c r="P271" s="14" t="s">
        <v>103</v>
      </c>
      <c r="Q271" s="14">
        <v>3.1E-2</v>
      </c>
      <c r="R271" s="14">
        <f t="shared" si="62"/>
        <v>99.203000115097623</v>
      </c>
      <c r="S271" s="14">
        <v>0.75530579368340334</v>
      </c>
      <c r="T271" s="14">
        <v>6.5413696828685497</v>
      </c>
      <c r="U271" s="16">
        <f t="shared" si="76"/>
        <v>79.362826036911244</v>
      </c>
      <c r="V271" s="14"/>
      <c r="W271" s="14">
        <v>1.9181661979110909</v>
      </c>
      <c r="X271" s="14">
        <v>8.1833802088909113E-2</v>
      </c>
      <c r="Y271" s="14">
        <v>2.8220293440007968E-2</v>
      </c>
      <c r="Z271" s="14">
        <v>2.5469900352373773E-2</v>
      </c>
      <c r="AA271" s="14">
        <v>6.2901183432117688E-3</v>
      </c>
      <c r="AB271" s="14">
        <v>2.1130560977466191E-2</v>
      </c>
      <c r="AC271" s="14">
        <v>0.20337940712151636</v>
      </c>
      <c r="AD271" s="14">
        <v>0.86335705955447506</v>
      </c>
      <c r="AE271" s="14">
        <v>0.81701526400773716</v>
      </c>
      <c r="AF271" s="14">
        <v>6.6756182535644797E-3</v>
      </c>
      <c r="AG271" s="14">
        <v>2.7534704466817848E-2</v>
      </c>
      <c r="AH271" s="14">
        <v>0</v>
      </c>
      <c r="AI271" s="14"/>
      <c r="AJ271" s="16">
        <v>42.89059054117412</v>
      </c>
      <c r="AK271" s="16">
        <v>45.323381047422387</v>
      </c>
      <c r="AL271" s="16">
        <v>11.786028411403503</v>
      </c>
      <c r="AM271">
        <f t="shared" si="71"/>
        <v>0.19065571814119905</v>
      </c>
      <c r="AN271" s="21">
        <f t="shared" si="72"/>
        <v>8.1833802088909113E-2</v>
      </c>
      <c r="AO271" s="21">
        <f t="shared" si="73"/>
        <v>2.1130560977466191E-2</v>
      </c>
      <c r="AP271" s="21">
        <f t="shared" si="74"/>
        <v>0.81701526400773716</v>
      </c>
      <c r="AQ271" s="21">
        <f t="shared" si="75"/>
        <v>2.7534704466817848E-2</v>
      </c>
    </row>
    <row r="272" spans="1:43">
      <c r="A272" s="12" t="s">
        <v>26</v>
      </c>
      <c r="B272" s="12" t="s">
        <v>34</v>
      </c>
      <c r="C272" s="12" t="s">
        <v>51</v>
      </c>
      <c r="D272" s="12" t="s">
        <v>20</v>
      </c>
      <c r="E272" s="13" t="s">
        <v>73</v>
      </c>
      <c r="F272" s="14">
        <v>50.585000000000001</v>
      </c>
      <c r="G272" s="14">
        <v>0.78400000000000003</v>
      </c>
      <c r="H272" s="14">
        <v>3.0529999999999999</v>
      </c>
      <c r="I272" s="14">
        <f t="shared" si="53"/>
        <v>7.737000310710779</v>
      </c>
      <c r="J272" s="14">
        <v>14.708</v>
      </c>
      <c r="K272" s="14">
        <v>0.22900000000000001</v>
      </c>
      <c r="L272" s="14">
        <v>21.225000000000001</v>
      </c>
      <c r="M272" s="14">
        <v>0.35699999999999998</v>
      </c>
      <c r="N272" s="14" t="s">
        <v>103</v>
      </c>
      <c r="O272" s="14">
        <v>0.437</v>
      </c>
      <c r="P272" s="14" t="s">
        <v>103</v>
      </c>
      <c r="Q272" s="14">
        <v>0</v>
      </c>
      <c r="R272" s="14">
        <f t="shared" si="62"/>
        <v>99.115000310710784</v>
      </c>
      <c r="S272" s="14">
        <v>2.0389790945313448</v>
      </c>
      <c r="T272" s="14">
        <v>5.9023099708360078</v>
      </c>
      <c r="U272" s="16">
        <f t="shared" si="76"/>
        <v>77.214226873608538</v>
      </c>
      <c r="V272" s="14"/>
      <c r="W272" s="14">
        <v>1.8885057579083724</v>
      </c>
      <c r="X272" s="14">
        <v>0.11149424209162762</v>
      </c>
      <c r="Y272" s="14">
        <v>2.2019770146172925E-2</v>
      </c>
      <c r="Z272" s="14">
        <v>2.2837635777150561E-2</v>
      </c>
      <c r="AA272" s="14">
        <v>1.2898904861050752E-2</v>
      </c>
      <c r="AB272" s="14">
        <v>5.7283209566770445E-2</v>
      </c>
      <c r="AC272" s="14">
        <v>0.18428358666204789</v>
      </c>
      <c r="AD272" s="14">
        <v>0.81857546921908708</v>
      </c>
      <c r="AE272" s="14">
        <v>0.84901897037771623</v>
      </c>
      <c r="AF272" s="14">
        <v>7.2413155761086112E-3</v>
      </c>
      <c r="AG272" s="14">
        <v>2.5841137813894959E-2</v>
      </c>
      <c r="AH272" s="14">
        <v>0</v>
      </c>
      <c r="AI272" s="14"/>
      <c r="AJ272" s="16">
        <v>44.470784051434805</v>
      </c>
      <c r="AK272" s="16">
        <v>42.876183208543516</v>
      </c>
      <c r="AL272" s="16">
        <v>12.653032740021676</v>
      </c>
      <c r="AM272">
        <f t="shared" si="71"/>
        <v>0.18375821166627657</v>
      </c>
      <c r="AN272" s="21">
        <f t="shared" si="72"/>
        <v>0.11149424209162762</v>
      </c>
      <c r="AO272" s="21">
        <f t="shared" si="73"/>
        <v>5.7283209566770445E-2</v>
      </c>
      <c r="AP272" s="21">
        <f t="shared" si="74"/>
        <v>0.84901897037771623</v>
      </c>
      <c r="AQ272" s="21">
        <f t="shared" si="75"/>
        <v>2.5841137813894959E-2</v>
      </c>
    </row>
    <row r="273" spans="1:43">
      <c r="A273" s="12" t="s">
        <v>26</v>
      </c>
      <c r="B273" s="12" t="s">
        <v>34</v>
      </c>
      <c r="C273" s="12" t="s">
        <v>51</v>
      </c>
      <c r="D273" s="12" t="s">
        <v>20</v>
      </c>
      <c r="E273" s="13" t="s">
        <v>73</v>
      </c>
      <c r="F273" s="14">
        <v>51.581000000000003</v>
      </c>
      <c r="G273" s="14">
        <v>0.81799999999999995</v>
      </c>
      <c r="H273" s="14">
        <v>2.609</v>
      </c>
      <c r="I273" s="14">
        <f t="shared" si="53"/>
        <v>6.9200001316455362</v>
      </c>
      <c r="J273" s="14">
        <v>14.726000000000001</v>
      </c>
      <c r="K273" s="14">
        <v>0.20599999999999999</v>
      </c>
      <c r="L273" s="14">
        <v>21.925000000000001</v>
      </c>
      <c r="M273" s="14">
        <v>0.36799999999999999</v>
      </c>
      <c r="N273" s="14" t="s">
        <v>103</v>
      </c>
      <c r="O273" s="14">
        <v>0.39100000000000001</v>
      </c>
      <c r="P273" s="14" t="s">
        <v>103</v>
      </c>
      <c r="Q273" s="14">
        <v>1.2999999999999999E-2</v>
      </c>
      <c r="R273" s="14">
        <f t="shared" si="62"/>
        <v>99.557000131645552</v>
      </c>
      <c r="S273" s="14">
        <v>0.86389824110536373</v>
      </c>
      <c r="T273" s="14">
        <v>6.142657312466155</v>
      </c>
      <c r="U273" s="16">
        <f t="shared" si="76"/>
        <v>79.138080424433184</v>
      </c>
      <c r="V273" s="14"/>
      <c r="W273" s="14">
        <v>1.9154668964080948</v>
      </c>
      <c r="X273" s="14">
        <v>8.4533103591905245E-2</v>
      </c>
      <c r="Y273" s="14">
        <v>2.285274410075273E-2</v>
      </c>
      <c r="Z273" s="14">
        <v>2.9653378972948258E-2</v>
      </c>
      <c r="AA273" s="14">
        <v>1.1479857422222439E-2</v>
      </c>
      <c r="AB273" s="14">
        <v>2.414156912662874E-2</v>
      </c>
      <c r="AC273" s="14">
        <v>0.19076964189443996</v>
      </c>
      <c r="AD273" s="14">
        <v>0.81522639941168551</v>
      </c>
      <c r="AE273" s="14">
        <v>0.87236379192882141</v>
      </c>
      <c r="AF273" s="14">
        <v>6.4794411056658145E-3</v>
      </c>
      <c r="AG273" s="14">
        <v>2.6495954484221394E-2</v>
      </c>
      <c r="AH273" s="14">
        <v>0</v>
      </c>
      <c r="AI273" s="14"/>
      <c r="AJ273" s="16">
        <v>45.850148418547775</v>
      </c>
      <c r="AK273" s="16">
        <v>42.847091722020807</v>
      </c>
      <c r="AL273" s="16">
        <v>11.302759859431415</v>
      </c>
      <c r="AM273">
        <f t="shared" si="71"/>
        <v>0.18963259700978144</v>
      </c>
      <c r="AN273" s="21">
        <f t="shared" si="72"/>
        <v>8.4533103591905245E-2</v>
      </c>
      <c r="AO273" s="21">
        <f t="shared" si="73"/>
        <v>2.414156912662874E-2</v>
      </c>
      <c r="AP273" s="21">
        <f t="shared" si="74"/>
        <v>0.87236379192882141</v>
      </c>
      <c r="AQ273" s="21">
        <f t="shared" si="75"/>
        <v>2.6495954484221394E-2</v>
      </c>
    </row>
    <row r="274" spans="1:43">
      <c r="A274" s="12" t="s">
        <v>26</v>
      </c>
      <c r="B274" s="12" t="s">
        <v>34</v>
      </c>
      <c r="C274" s="12" t="s">
        <v>51</v>
      </c>
      <c r="D274" s="12" t="s">
        <v>20</v>
      </c>
      <c r="E274" s="13" t="s">
        <v>73</v>
      </c>
      <c r="F274" s="14">
        <v>51.99</v>
      </c>
      <c r="G274" s="14">
        <v>0.81299999999999994</v>
      </c>
      <c r="H274" s="14">
        <v>2.6219999999999999</v>
      </c>
      <c r="I274" s="14">
        <f t="shared" si="53"/>
        <v>7.259000195307169</v>
      </c>
      <c r="J274" s="14">
        <v>15.685</v>
      </c>
      <c r="K274" s="14">
        <v>0.21299999999999999</v>
      </c>
      <c r="L274" s="14">
        <v>20.763999999999999</v>
      </c>
      <c r="M274" s="14">
        <v>0.43</v>
      </c>
      <c r="N274" s="14" t="s">
        <v>103</v>
      </c>
      <c r="O274" s="14">
        <v>0.46300000000000002</v>
      </c>
      <c r="P274" s="14" t="s">
        <v>103</v>
      </c>
      <c r="Q274" s="14">
        <v>1.9E-2</v>
      </c>
      <c r="R274" s="14">
        <f t="shared" si="62"/>
        <v>100.25800019530716</v>
      </c>
      <c r="S274" s="14">
        <v>1.2816653349500962</v>
      </c>
      <c r="T274" s="14">
        <v>6.105747072069148</v>
      </c>
      <c r="U274" s="16">
        <f t="shared" si="76"/>
        <v>79.388962257944087</v>
      </c>
      <c r="V274" s="14"/>
      <c r="W274" s="14">
        <v>1.9115169395181821</v>
      </c>
      <c r="X274" s="14">
        <v>8.8483060481817866E-2</v>
      </c>
      <c r="Y274" s="14">
        <v>2.2487907115733102E-2</v>
      </c>
      <c r="Z274" s="14">
        <v>2.5134835764898042E-2</v>
      </c>
      <c r="AA274" s="14">
        <v>1.3459042613795187E-2</v>
      </c>
      <c r="AB274" s="14">
        <v>3.5461000378180001E-2</v>
      </c>
      <c r="AC274" s="14">
        <v>0.18774363713967321</v>
      </c>
      <c r="AD274" s="14">
        <v>0.85970885930640095</v>
      </c>
      <c r="AE274" s="14">
        <v>0.81797963269403506</v>
      </c>
      <c r="AF274" s="14">
        <v>6.6332042470576367E-3</v>
      </c>
      <c r="AG274" s="14">
        <v>3.0653046660073006E-2</v>
      </c>
      <c r="AH274" s="14">
        <v>0</v>
      </c>
      <c r="AI274" s="14"/>
      <c r="AJ274" s="16">
        <v>43.027573637319797</v>
      </c>
      <c r="AK274" s="16">
        <v>45.222625077633097</v>
      </c>
      <c r="AL274" s="16">
        <v>11.749801285047104</v>
      </c>
      <c r="AM274">
        <f t="shared" si="71"/>
        <v>0.17923833088056304</v>
      </c>
      <c r="AN274" s="21">
        <f t="shared" si="72"/>
        <v>8.8483060481817866E-2</v>
      </c>
      <c r="AO274" s="21">
        <f t="shared" si="73"/>
        <v>3.5461000378180001E-2</v>
      </c>
      <c r="AP274" s="21">
        <f t="shared" si="74"/>
        <v>0.81797963269403506</v>
      </c>
      <c r="AQ274" s="21">
        <f t="shared" si="75"/>
        <v>3.0653046660073006E-2</v>
      </c>
    </row>
    <row r="275" spans="1:43">
      <c r="A275" s="12"/>
      <c r="B275" s="12"/>
      <c r="C275" s="12"/>
      <c r="D275" s="12"/>
      <c r="E275" s="13"/>
      <c r="F275" s="14">
        <f>AVERAGE(F270:F274)</f>
        <v>51.5794</v>
      </c>
      <c r="G275" s="14">
        <f t="shared" ref="G275:T275" si="84">AVERAGE(G270:G274)</f>
        <v>0.83919999999999995</v>
      </c>
      <c r="H275" s="14">
        <f t="shared" si="84"/>
        <v>2.6685999999999996</v>
      </c>
      <c r="I275" s="14">
        <f t="shared" si="84"/>
        <v>7.221400179290919</v>
      </c>
      <c r="J275" s="14">
        <f t="shared" si="84"/>
        <v>15.284799999999999</v>
      </c>
      <c r="K275" s="14">
        <f t="shared" si="84"/>
        <v>0.2132</v>
      </c>
      <c r="L275" s="14">
        <f t="shared" si="84"/>
        <v>21.1006</v>
      </c>
      <c r="M275" s="14">
        <f t="shared" si="84"/>
        <v>0.37819999999999998</v>
      </c>
      <c r="N275" s="14" t="e">
        <f t="shared" si="84"/>
        <v>#DIV/0!</v>
      </c>
      <c r="O275" s="14">
        <f t="shared" si="84"/>
        <v>0.38019999999999998</v>
      </c>
      <c r="P275" s="14">
        <f t="shared" si="84"/>
        <v>1.6E-2</v>
      </c>
      <c r="Q275" s="14">
        <f t="shared" si="84"/>
        <v>1.72E-2</v>
      </c>
      <c r="R275" s="14">
        <f t="shared" si="84"/>
        <v>99.686000179290915</v>
      </c>
      <c r="S275" s="14">
        <f t="shared" si="84"/>
        <v>1.1765618061766219</v>
      </c>
      <c r="T275" s="14">
        <f t="shared" si="84"/>
        <v>6.1627200849989192</v>
      </c>
      <c r="U275" s="16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6"/>
      <c r="AK275" s="16"/>
      <c r="AL275" s="16"/>
      <c r="AM275" s="14">
        <f t="shared" ref="AM275" si="85">AVERAGE(AM270:AM274)</f>
        <v>0.18450184949867754</v>
      </c>
      <c r="AN275" s="14">
        <f t="shared" ref="AN275" si="86">AVERAGE(AN270:AN274)</f>
        <v>9.0080497312547442E-2</v>
      </c>
      <c r="AO275" s="14">
        <f t="shared" ref="AO275" si="87">AVERAGE(AO270:AO274)</f>
        <v>3.281774987650226E-2</v>
      </c>
      <c r="AP275" s="14">
        <f t="shared" ref="AP275" si="88">AVERAGE(AP270:AP274)</f>
        <v>0.83723504608315713</v>
      </c>
      <c r="AQ275" s="14">
        <f t="shared" ref="AQ275" si="89">AVERAGE(AQ270:AQ274)</f>
        <v>2.7148674387420236E-2</v>
      </c>
    </row>
    <row r="276" spans="1:43">
      <c r="A276" s="12"/>
      <c r="B276" s="12"/>
      <c r="C276" s="12"/>
      <c r="D276" s="12"/>
      <c r="E276" s="13"/>
      <c r="F276" s="14">
        <f>_xlfn.STDEV.P(F270:F274)</f>
        <v>0.54361846914909051</v>
      </c>
      <c r="G276" s="14">
        <f t="shared" ref="G276:T276" si="90">_xlfn.STDEV.P(G270:G274)</f>
        <v>8.6638097855388868E-2</v>
      </c>
      <c r="H276" s="14">
        <f t="shared" si="90"/>
        <v>0.20255626378860767</v>
      </c>
      <c r="I276" s="14">
        <f t="shared" si="90"/>
        <v>0.29027620756616906</v>
      </c>
      <c r="J276" s="14">
        <f t="shared" si="90"/>
        <v>0.46618082328641514</v>
      </c>
      <c r="K276" s="14">
        <f t="shared" si="90"/>
        <v>8.4237758754610818E-3</v>
      </c>
      <c r="L276" s="14">
        <f t="shared" si="90"/>
        <v>0.48094681618657231</v>
      </c>
      <c r="M276" s="14">
        <f t="shared" si="90"/>
        <v>2.7701263509089257E-2</v>
      </c>
      <c r="N276" s="14" t="e">
        <f t="shared" si="90"/>
        <v>#DIV/0!</v>
      </c>
      <c r="O276" s="14">
        <f t="shared" si="90"/>
        <v>8.7259154247563073E-2</v>
      </c>
      <c r="P276" s="14">
        <f t="shared" si="90"/>
        <v>0</v>
      </c>
      <c r="Q276" s="14">
        <f t="shared" si="90"/>
        <v>1.04E-2</v>
      </c>
      <c r="R276" s="14">
        <f t="shared" si="90"/>
        <v>0.50526743394845819</v>
      </c>
      <c r="S276" s="14">
        <f t="shared" si="90"/>
        <v>0.46574563940507507</v>
      </c>
      <c r="T276" s="14">
        <f t="shared" si="90"/>
        <v>0.20810340185502435</v>
      </c>
      <c r="U276" s="16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6"/>
      <c r="AK276" s="16"/>
      <c r="AL276" s="16"/>
      <c r="AM276" s="14">
        <f t="shared" ref="AM276:AQ276" si="91">_xlfn.STDEV.P(AM270:AM274)</f>
        <v>4.9051783999987898E-3</v>
      </c>
      <c r="AN276" s="14">
        <f t="shared" si="91"/>
        <v>1.0919239449963042E-2</v>
      </c>
      <c r="AO276" s="14">
        <f t="shared" si="91"/>
        <v>1.3137059083969392E-2</v>
      </c>
      <c r="AP276" s="14">
        <f t="shared" si="91"/>
        <v>2.1013406282580829E-2</v>
      </c>
      <c r="AQ276" s="14">
        <f t="shared" si="91"/>
        <v>1.9126318260822921E-3</v>
      </c>
    </row>
    <row r="277" spans="1:43">
      <c r="A277" s="12" t="s">
        <v>62</v>
      </c>
      <c r="B277" s="12" t="s">
        <v>34</v>
      </c>
      <c r="C277" s="12" t="s">
        <v>68</v>
      </c>
      <c r="D277" s="12" t="s">
        <v>52</v>
      </c>
      <c r="E277" s="13" t="s">
        <v>73</v>
      </c>
      <c r="F277" s="14">
        <v>51.039000000000001</v>
      </c>
      <c r="G277" s="14">
        <v>0.70299999999999996</v>
      </c>
      <c r="H277" s="14">
        <v>3.5350000000000001</v>
      </c>
      <c r="I277" s="14">
        <f t="shared" si="53"/>
        <v>5.5060004068936568</v>
      </c>
      <c r="J277" s="14">
        <v>15.757</v>
      </c>
      <c r="K277" s="14">
        <v>0.13900000000000001</v>
      </c>
      <c r="L277" s="14">
        <v>22.094000000000001</v>
      </c>
      <c r="M277" s="14">
        <v>0.434</v>
      </c>
      <c r="N277" s="14" t="s">
        <v>103</v>
      </c>
      <c r="O277" s="14">
        <v>0.48699999999999999</v>
      </c>
      <c r="P277" s="14" t="s">
        <v>103</v>
      </c>
      <c r="Q277" s="14">
        <v>2.5000000000000001E-2</v>
      </c>
      <c r="R277" s="14">
        <f t="shared" si="62"/>
        <v>99.719000406893656</v>
      </c>
      <c r="S277" s="14">
        <v>2.6701605379726319</v>
      </c>
      <c r="T277" s="14">
        <v>3.1033677570188352</v>
      </c>
      <c r="U277" s="16">
        <f t="shared" si="76"/>
        <v>83.610333760025568</v>
      </c>
      <c r="V277" s="14"/>
      <c r="W277" s="14">
        <v>1.8752713974395585</v>
      </c>
      <c r="X277" s="14">
        <v>0.12472860256044149</v>
      </c>
      <c r="Y277" s="14">
        <v>1.943199801850776E-2</v>
      </c>
      <c r="Z277" s="14">
        <v>2.834740041606254E-2</v>
      </c>
      <c r="AA277" s="14">
        <v>1.4147046391238791E-2</v>
      </c>
      <c r="AB277" s="14">
        <v>7.3827363197025195E-2</v>
      </c>
      <c r="AC277" s="14">
        <v>9.5359353975490224E-2</v>
      </c>
      <c r="AD277" s="14">
        <v>0.86306608999889856</v>
      </c>
      <c r="AE277" s="14">
        <v>0.86978008352199199</v>
      </c>
      <c r="AF277" s="14">
        <v>4.3257578666444285E-3</v>
      </c>
      <c r="AG277" s="14">
        <v>3.0917086392096192E-2</v>
      </c>
      <c r="AH277" s="14">
        <v>0</v>
      </c>
      <c r="AI277" s="15"/>
      <c r="AJ277" s="16">
        <v>45.728971763727209</v>
      </c>
      <c r="AK277" s="16">
        <v>45.375981362985726</v>
      </c>
      <c r="AL277" s="16">
        <v>8.8950468732870682</v>
      </c>
      <c r="AM277">
        <f t="shared" si="71"/>
        <v>9.9495849755464577E-2</v>
      </c>
      <c r="AN277" s="21">
        <f t="shared" si="72"/>
        <v>0.12472860256044149</v>
      </c>
      <c r="AO277" s="21">
        <f t="shared" si="73"/>
        <v>7.3827363197025195E-2</v>
      </c>
      <c r="AP277" s="21">
        <f t="shared" si="74"/>
        <v>0.86978008352199199</v>
      </c>
      <c r="AQ277" s="21">
        <f t="shared" si="75"/>
        <v>3.0917086392096192E-2</v>
      </c>
    </row>
    <row r="278" spans="1:43">
      <c r="A278" s="12" t="s">
        <v>62</v>
      </c>
      <c r="B278" s="12" t="s">
        <v>34</v>
      </c>
      <c r="C278" s="12" t="s">
        <v>68</v>
      </c>
      <c r="D278" s="12" t="s">
        <v>52</v>
      </c>
      <c r="E278" s="13" t="s">
        <v>73</v>
      </c>
      <c r="F278" s="14">
        <v>53.593000000000004</v>
      </c>
      <c r="G278" s="14">
        <v>0.159</v>
      </c>
      <c r="H278" s="14">
        <v>1.351</v>
      </c>
      <c r="I278" s="14">
        <f t="shared" si="53"/>
        <v>4.6530002560102037</v>
      </c>
      <c r="J278" s="14">
        <v>16.818999999999999</v>
      </c>
      <c r="K278" s="14">
        <v>0.128</v>
      </c>
      <c r="L278" s="14">
        <v>22.346</v>
      </c>
      <c r="M278" s="14">
        <v>0.499</v>
      </c>
      <c r="N278" s="14" t="s">
        <v>103</v>
      </c>
      <c r="O278" s="14">
        <v>0.33300000000000002</v>
      </c>
      <c r="P278" s="14" t="s">
        <v>103</v>
      </c>
      <c r="Q278" s="14">
        <v>3.4000000000000002E-2</v>
      </c>
      <c r="R278" s="14">
        <f t="shared" si="62"/>
        <v>99.915000256010202</v>
      </c>
      <c r="S278" s="14">
        <v>1.6800172065324859</v>
      </c>
      <c r="T278" s="14">
        <v>3.1413068071094865</v>
      </c>
      <c r="U278" s="16">
        <f t="shared" si="76"/>
        <v>86.565401228462832</v>
      </c>
      <c r="V278" s="14"/>
      <c r="W278" s="14">
        <v>1.9563082317390181</v>
      </c>
      <c r="X278" s="14">
        <v>4.3691768260981867E-2</v>
      </c>
      <c r="Y278" s="14">
        <v>4.3664299563981454E-3</v>
      </c>
      <c r="Z278" s="14">
        <v>1.4430196340538118E-2</v>
      </c>
      <c r="AA278" s="14">
        <v>9.6105510732601949E-3</v>
      </c>
      <c r="AB278" s="14">
        <v>4.6148857644613468E-2</v>
      </c>
      <c r="AC278" s="14">
        <v>9.5897581163382581E-2</v>
      </c>
      <c r="AD278" s="14">
        <v>0.91524619080982883</v>
      </c>
      <c r="AE278" s="14">
        <v>0.87398130850896416</v>
      </c>
      <c r="AF278" s="14">
        <v>3.9575336539442469E-3</v>
      </c>
      <c r="AG278" s="14">
        <v>3.5316415418763014E-2</v>
      </c>
      <c r="AH278" s="14">
        <v>4.656801803221263E-5</v>
      </c>
      <c r="AI278" s="15"/>
      <c r="AJ278" s="16">
        <v>45.254134654593308</v>
      </c>
      <c r="AK278" s="16">
        <v>47.39080110497212</v>
      </c>
      <c r="AL278" s="16">
        <v>7.3550642404345776</v>
      </c>
      <c r="AM278">
        <f t="shared" si="71"/>
        <v>9.4840698050527306E-2</v>
      </c>
      <c r="AN278" s="21">
        <f t="shared" si="72"/>
        <v>4.3691768260981867E-2</v>
      </c>
      <c r="AO278" s="21">
        <f t="shared" si="73"/>
        <v>4.6148857644613468E-2</v>
      </c>
      <c r="AP278" s="21">
        <f t="shared" si="74"/>
        <v>0.87398130850896416</v>
      </c>
      <c r="AQ278" s="21">
        <f t="shared" si="75"/>
        <v>3.5316415418763014E-2</v>
      </c>
    </row>
    <row r="279" spans="1:43">
      <c r="A279" s="12" t="s">
        <v>62</v>
      </c>
      <c r="B279" s="12" t="s">
        <v>34</v>
      </c>
      <c r="C279" s="12" t="s">
        <v>68</v>
      </c>
      <c r="D279" s="12" t="s">
        <v>52</v>
      </c>
      <c r="E279" s="13" t="s">
        <v>73</v>
      </c>
      <c r="F279" s="14">
        <v>52.116999999999997</v>
      </c>
      <c r="G279" s="14">
        <v>0.40600000000000003</v>
      </c>
      <c r="H279" s="14">
        <v>2.5739999999999998</v>
      </c>
      <c r="I279" s="14">
        <f t="shared" si="53"/>
        <v>5.374000349229739</v>
      </c>
      <c r="J279" s="14">
        <v>16.204000000000001</v>
      </c>
      <c r="K279" s="14">
        <v>0.16</v>
      </c>
      <c r="L279" s="14">
        <v>21.977</v>
      </c>
      <c r="M279" s="14">
        <v>0.46300000000000002</v>
      </c>
      <c r="N279" s="14" t="s">
        <v>103</v>
      </c>
      <c r="O279" s="14">
        <v>0.46100000000000002</v>
      </c>
      <c r="P279" s="14" t="s">
        <v>103</v>
      </c>
      <c r="Q279" s="14">
        <v>2.5000000000000001E-2</v>
      </c>
      <c r="R279" s="14">
        <f t="shared" si="62"/>
        <v>99.761000349229732</v>
      </c>
      <c r="S279" s="14">
        <v>2.2917522913503205</v>
      </c>
      <c r="T279" s="14">
        <v>3.311862585481486</v>
      </c>
      <c r="U279" s="16">
        <f t="shared" si="76"/>
        <v>84.313683682442559</v>
      </c>
      <c r="V279" s="14"/>
      <c r="W279" s="14">
        <v>1.911163797376052</v>
      </c>
      <c r="X279" s="14">
        <v>8.883620262394798E-2</v>
      </c>
      <c r="Y279" s="14">
        <v>1.1200687865922078E-2</v>
      </c>
      <c r="Z279" s="14">
        <v>2.2409377924830373E-2</v>
      </c>
      <c r="AA279" s="14">
        <v>1.3365778834889451E-2</v>
      </c>
      <c r="AB279" s="14">
        <v>6.3241794875716337E-2</v>
      </c>
      <c r="AC279" s="14">
        <v>0.10156846620063076</v>
      </c>
      <c r="AD279" s="14">
        <v>0.88582775096141697</v>
      </c>
      <c r="AE279" s="14">
        <v>0.86349543515064353</v>
      </c>
      <c r="AF279" s="14">
        <v>4.969628415959805E-3</v>
      </c>
      <c r="AG279" s="14">
        <v>3.2918978456363976E-2</v>
      </c>
      <c r="AH279" s="14">
        <v>0</v>
      </c>
      <c r="AI279" s="15"/>
      <c r="AJ279" s="16">
        <v>45.111558779718131</v>
      </c>
      <c r="AK279" s="16">
        <v>46.278265094974088</v>
      </c>
      <c r="AL279" s="16">
        <v>8.6101761253077811</v>
      </c>
      <c r="AM279">
        <f t="shared" si="71"/>
        <v>0.10286495373919559</v>
      </c>
      <c r="AN279" s="21">
        <f t="shared" si="72"/>
        <v>8.883620262394798E-2</v>
      </c>
      <c r="AO279" s="21">
        <f t="shared" si="73"/>
        <v>6.3241794875716337E-2</v>
      </c>
      <c r="AP279" s="21">
        <f t="shared" si="74"/>
        <v>0.86349543515064353</v>
      </c>
      <c r="AQ279" s="21">
        <f t="shared" si="75"/>
        <v>3.2918978456363976E-2</v>
      </c>
    </row>
    <row r="280" spans="1:43">
      <c r="A280" s="12" t="s">
        <v>62</v>
      </c>
      <c r="B280" s="12" t="s">
        <v>34</v>
      </c>
      <c r="C280" s="12" t="s">
        <v>68</v>
      </c>
      <c r="D280" s="12" t="s">
        <v>52</v>
      </c>
      <c r="E280" s="13" t="s">
        <v>73</v>
      </c>
      <c r="F280" s="14">
        <v>51.661999999999999</v>
      </c>
      <c r="G280" s="14">
        <v>0.70899999999999996</v>
      </c>
      <c r="H280" s="14">
        <v>3.0259999999999998</v>
      </c>
      <c r="I280" s="14">
        <f t="shared" ref="I280:I318" si="92">T280+S280*0.69943/0.77731</f>
        <v>5.4600002914069243</v>
      </c>
      <c r="J280" s="14">
        <v>15.952</v>
      </c>
      <c r="K280" s="14">
        <v>0.15</v>
      </c>
      <c r="L280" s="14">
        <v>22.018999999999998</v>
      </c>
      <c r="M280" s="14">
        <v>0.39900000000000002</v>
      </c>
      <c r="N280" s="14" t="s">
        <v>103</v>
      </c>
      <c r="O280" s="14">
        <v>0.43</v>
      </c>
      <c r="P280" s="14" t="s">
        <v>103</v>
      </c>
      <c r="Q280" s="14">
        <v>2.7E-2</v>
      </c>
      <c r="R280" s="14">
        <f t="shared" si="62"/>
        <v>99.834000291406952</v>
      </c>
      <c r="S280" s="14">
        <v>1.91230130622787</v>
      </c>
      <c r="T280" s="14">
        <v>3.7392956785562483</v>
      </c>
      <c r="U280" s="16">
        <f t="shared" si="76"/>
        <v>83.891878629908447</v>
      </c>
      <c r="V280" s="14"/>
      <c r="W280" s="14">
        <v>1.8963935692090876</v>
      </c>
      <c r="X280" s="14">
        <v>0.10360643079091236</v>
      </c>
      <c r="Y280" s="14">
        <v>1.9579592718004545E-2</v>
      </c>
      <c r="Z280" s="14">
        <v>2.7306306942115055E-2</v>
      </c>
      <c r="AA280" s="14">
        <v>1.247959691348428E-2</v>
      </c>
      <c r="AB280" s="14">
        <v>5.2824037426056916E-2</v>
      </c>
      <c r="AC280" s="14">
        <v>0.11479293241119762</v>
      </c>
      <c r="AD280" s="14">
        <v>0.87293306769857371</v>
      </c>
      <c r="AE280" s="14">
        <v>0.86602012922651872</v>
      </c>
      <c r="AF280" s="14">
        <v>4.6637359212954544E-3</v>
      </c>
      <c r="AG280" s="14">
        <v>2.8397297524677467E-2</v>
      </c>
      <c r="AH280" s="14">
        <v>0</v>
      </c>
      <c r="AI280" s="15"/>
      <c r="AJ280" s="16">
        <v>45.42293508647289</v>
      </c>
      <c r="AK280" s="16">
        <v>45.785520140648693</v>
      </c>
      <c r="AL280" s="16">
        <v>8.7915447728784226</v>
      </c>
      <c r="AM280">
        <f t="shared" si="71"/>
        <v>0.11621940942978119</v>
      </c>
      <c r="AN280" s="21">
        <f t="shared" si="72"/>
        <v>0.10360643079091236</v>
      </c>
      <c r="AO280" s="21">
        <f t="shared" si="73"/>
        <v>5.2824037426056916E-2</v>
      </c>
      <c r="AP280" s="21">
        <f t="shared" si="74"/>
        <v>0.86602012922651872</v>
      </c>
      <c r="AQ280" s="21">
        <f t="shared" si="75"/>
        <v>2.8397297524677467E-2</v>
      </c>
    </row>
    <row r="281" spans="1:43">
      <c r="A281" s="12" t="s">
        <v>62</v>
      </c>
      <c r="B281" s="12" t="s">
        <v>34</v>
      </c>
      <c r="C281" s="12" t="s">
        <v>68</v>
      </c>
      <c r="D281" s="12" t="s">
        <v>52</v>
      </c>
      <c r="E281" s="13" t="s">
        <v>73</v>
      </c>
      <c r="F281" s="14">
        <v>51.767000000000003</v>
      </c>
      <c r="G281" s="14">
        <v>0.44400000000000001</v>
      </c>
      <c r="H281" s="14">
        <v>3.121</v>
      </c>
      <c r="I281" s="14">
        <f t="shared" si="92"/>
        <v>5.0740003498766555</v>
      </c>
      <c r="J281" s="14">
        <v>15.711</v>
      </c>
      <c r="K281" s="14">
        <v>0.13600000000000001</v>
      </c>
      <c r="L281" s="14">
        <v>22.513000000000002</v>
      </c>
      <c r="M281" s="14">
        <v>0.49199999999999999</v>
      </c>
      <c r="N281" s="14" t="s">
        <v>103</v>
      </c>
      <c r="O281" s="14">
        <v>0.45300000000000001</v>
      </c>
      <c r="P281" s="14" t="s">
        <v>103</v>
      </c>
      <c r="Q281" s="14">
        <v>2.4E-2</v>
      </c>
      <c r="R281" s="14">
        <f t="shared" si="62"/>
        <v>99.735000349876671</v>
      </c>
      <c r="S281" s="14">
        <v>2.2959975576798235</v>
      </c>
      <c r="T281" s="14">
        <v>3.0080426601930048</v>
      </c>
      <c r="U281" s="16">
        <f t="shared" si="76"/>
        <v>84.661584294615793</v>
      </c>
      <c r="V281" s="14"/>
      <c r="W281" s="14">
        <v>1.8994185563998724</v>
      </c>
      <c r="X281" s="14">
        <v>0.10058144360012755</v>
      </c>
      <c r="Y281" s="14">
        <v>1.2256058035317185E-2</v>
      </c>
      <c r="Z281" s="14">
        <v>3.4382316860131296E-2</v>
      </c>
      <c r="AA281" s="14">
        <v>1.3141372465006351E-2</v>
      </c>
      <c r="AB281" s="14">
        <v>6.3395307426555095E-2</v>
      </c>
      <c r="AC281" s="14">
        <v>9.2303836831859915E-2</v>
      </c>
      <c r="AD281" s="14">
        <v>0.85936973193231814</v>
      </c>
      <c r="AE281" s="14">
        <v>0.88506300247961556</v>
      </c>
      <c r="AF281" s="14">
        <v>4.2266084847734304E-3</v>
      </c>
      <c r="AG281" s="14">
        <v>3.5000934426661211E-2</v>
      </c>
      <c r="AH281" s="14">
        <v>9.3617322347330518E-5</v>
      </c>
      <c r="AI281" s="15"/>
      <c r="AJ281" s="16">
        <v>46.579030245992932</v>
      </c>
      <c r="AK281" s="16">
        <v>45.226846703591832</v>
      </c>
      <c r="AL281" s="16">
        <v>8.1941230504152305</v>
      </c>
      <c r="AM281">
        <f t="shared" si="71"/>
        <v>9.6991069061341695E-2</v>
      </c>
      <c r="AN281" s="21">
        <f t="shared" si="72"/>
        <v>0.10058144360012755</v>
      </c>
      <c r="AO281" s="21">
        <f t="shared" si="73"/>
        <v>6.3395307426555095E-2</v>
      </c>
      <c r="AP281" s="21">
        <f t="shared" si="74"/>
        <v>0.88506300247961556</v>
      </c>
      <c r="AQ281" s="21">
        <f t="shared" si="75"/>
        <v>3.5000934426661211E-2</v>
      </c>
    </row>
    <row r="282" spans="1:43">
      <c r="A282" s="12" t="s">
        <v>63</v>
      </c>
      <c r="B282" s="12" t="s">
        <v>34</v>
      </c>
      <c r="C282" s="12" t="s">
        <v>68</v>
      </c>
      <c r="D282" s="12" t="s">
        <v>52</v>
      </c>
      <c r="E282" s="13" t="s">
        <v>73</v>
      </c>
      <c r="F282" s="14">
        <v>51.496000000000002</v>
      </c>
      <c r="G282" s="14">
        <v>0.53900000000000003</v>
      </c>
      <c r="H282" s="14">
        <v>3.45</v>
      </c>
      <c r="I282" s="14">
        <f t="shared" si="92"/>
        <v>5.1730004031267338</v>
      </c>
      <c r="J282" s="14">
        <v>15.756</v>
      </c>
      <c r="K282" s="14">
        <v>0.14899999999999999</v>
      </c>
      <c r="L282" s="14">
        <v>22.420999999999999</v>
      </c>
      <c r="M282" s="14">
        <v>0.49399999999999999</v>
      </c>
      <c r="N282" s="14" t="s">
        <v>103</v>
      </c>
      <c r="O282" s="14">
        <v>0.52200000000000002</v>
      </c>
      <c r="P282" s="14" t="s">
        <v>103</v>
      </c>
      <c r="Q282" s="14">
        <v>2.9000000000000001E-2</v>
      </c>
      <c r="R282" s="14">
        <f t="shared" si="62"/>
        <v>100.02900040312674</v>
      </c>
      <c r="S282" s="14">
        <v>2.6454408351334284</v>
      </c>
      <c r="T282" s="14">
        <v>2.7926107473685753</v>
      </c>
      <c r="U282" s="16">
        <f t="shared" si="76"/>
        <v>84.446575323466263</v>
      </c>
      <c r="V282" s="14"/>
      <c r="W282" s="14">
        <v>1.884109866918432</v>
      </c>
      <c r="X282" s="14">
        <v>0.11589013308156804</v>
      </c>
      <c r="Y282" s="14">
        <v>1.4836164929719691E-2</v>
      </c>
      <c r="Z282" s="14">
        <v>3.2877189031232074E-2</v>
      </c>
      <c r="AA282" s="14">
        <v>1.5100039188711077E-2</v>
      </c>
      <c r="AB282" s="14">
        <v>7.2836453669543069E-2</v>
      </c>
      <c r="AC282" s="14">
        <v>8.5449832666201306E-2</v>
      </c>
      <c r="AD282" s="14">
        <v>0.85938396394022964</v>
      </c>
      <c r="AE282" s="14">
        <v>0.87894326526244015</v>
      </c>
      <c r="AF282" s="14">
        <v>4.6174736878761714E-3</v>
      </c>
      <c r="AG282" s="14">
        <v>3.5043424043705876E-2</v>
      </c>
      <c r="AH282" s="14">
        <v>0</v>
      </c>
      <c r="AI282" s="15"/>
      <c r="AJ282" s="16">
        <v>46.342771369153937</v>
      </c>
      <c r="AK282" s="16">
        <v>45.311496353871867</v>
      </c>
      <c r="AL282" s="16">
        <v>8.3457322769741928</v>
      </c>
      <c r="AM282">
        <f t="shared" si="71"/>
        <v>9.0439009456596844E-2</v>
      </c>
      <c r="AN282" s="21">
        <f t="shared" si="72"/>
        <v>0.11589013308156804</v>
      </c>
      <c r="AO282" s="21">
        <f t="shared" si="73"/>
        <v>7.2836453669543069E-2</v>
      </c>
      <c r="AP282" s="21">
        <f t="shared" si="74"/>
        <v>0.87894326526244015</v>
      </c>
      <c r="AQ282" s="21">
        <f t="shared" si="75"/>
        <v>3.5043424043705876E-2</v>
      </c>
    </row>
    <row r="283" spans="1:43">
      <c r="A283" s="12" t="s">
        <v>63</v>
      </c>
      <c r="B283" s="12" t="s">
        <v>34</v>
      </c>
      <c r="C283" s="12" t="s">
        <v>68</v>
      </c>
      <c r="D283" s="12" t="s">
        <v>52</v>
      </c>
      <c r="E283" s="13" t="s">
        <v>73</v>
      </c>
      <c r="F283" s="14">
        <v>54.16</v>
      </c>
      <c r="G283" s="14">
        <v>9.0999999999999998E-2</v>
      </c>
      <c r="H283" s="14">
        <v>0.85799999999999998</v>
      </c>
      <c r="I283" s="14">
        <f t="shared" si="92"/>
        <v>4.2520001635453069</v>
      </c>
      <c r="J283" s="14">
        <v>16.847000000000001</v>
      </c>
      <c r="K283" s="14">
        <v>0.11799999999999999</v>
      </c>
      <c r="L283" s="14">
        <v>22.98</v>
      </c>
      <c r="M283" s="14">
        <v>0.41599999999999998</v>
      </c>
      <c r="N283" s="14" t="s">
        <v>103</v>
      </c>
      <c r="O283" s="14">
        <v>0.26400000000000001</v>
      </c>
      <c r="P283" s="14">
        <v>1.6E-2</v>
      </c>
      <c r="Q283" s="14">
        <v>2.4E-2</v>
      </c>
      <c r="R283" s="14">
        <f t="shared" si="62"/>
        <v>100.02600016354531</v>
      </c>
      <c r="S283" s="14">
        <v>1.0732342903865042</v>
      </c>
      <c r="T283" s="14">
        <v>3.2862950269523998</v>
      </c>
      <c r="U283" s="16">
        <f t="shared" si="76"/>
        <v>87.597484460631136</v>
      </c>
      <c r="V283" s="14"/>
      <c r="W283" s="14">
        <v>1.975202056612098</v>
      </c>
      <c r="X283" s="14">
        <v>2.4797943387901977E-2</v>
      </c>
      <c r="Y283" s="14">
        <v>2.4967463599284328E-3</v>
      </c>
      <c r="Z283" s="14">
        <v>1.2080780430627019E-2</v>
      </c>
      <c r="AA283" s="14">
        <v>7.6122254792280507E-3</v>
      </c>
      <c r="AB283" s="14">
        <v>2.9454077487609139E-2</v>
      </c>
      <c r="AC283" s="14">
        <v>0.10023225630239091</v>
      </c>
      <c r="AD283" s="14">
        <v>0.91593360831923842</v>
      </c>
      <c r="AE283" s="14">
        <v>0.89795802090280197</v>
      </c>
      <c r="AF283" s="14">
        <v>3.6450233425451258E-3</v>
      </c>
      <c r="AG283" s="14">
        <v>2.9415285043821616E-2</v>
      </c>
      <c r="AH283" s="14">
        <v>0</v>
      </c>
      <c r="AI283" s="15"/>
      <c r="AJ283" s="16">
        <v>46.201286389932129</v>
      </c>
      <c r="AK283" s="16">
        <v>47.12615731142472</v>
      </c>
      <c r="AL283" s="16">
        <v>6.6725562986431468</v>
      </c>
      <c r="AM283">
        <f t="shared" si="71"/>
        <v>9.8637692715364447E-2</v>
      </c>
      <c r="AN283" s="21">
        <f t="shared" si="72"/>
        <v>2.4797943387901977E-2</v>
      </c>
      <c r="AO283" s="21">
        <f t="shared" si="73"/>
        <v>2.9454077487609139E-2</v>
      </c>
      <c r="AP283" s="21">
        <f t="shared" si="74"/>
        <v>0.89795802090280197</v>
      </c>
      <c r="AQ283" s="21">
        <f t="shared" si="75"/>
        <v>2.9415285043821616E-2</v>
      </c>
    </row>
    <row r="284" spans="1:43">
      <c r="A284" s="12" t="s">
        <v>63</v>
      </c>
      <c r="B284" s="12" t="s">
        <v>34</v>
      </c>
      <c r="C284" s="12" t="s">
        <v>68</v>
      </c>
      <c r="D284" s="12" t="s">
        <v>52</v>
      </c>
      <c r="E284" s="13" t="s">
        <v>73</v>
      </c>
      <c r="F284" s="14">
        <v>51.345999999999997</v>
      </c>
      <c r="G284" s="14">
        <v>0.63900000000000001</v>
      </c>
      <c r="H284" s="14">
        <v>3.3559999999999999</v>
      </c>
      <c r="I284" s="14">
        <f t="shared" si="92"/>
        <v>5.2400004155506696</v>
      </c>
      <c r="J284" s="14">
        <v>15.635</v>
      </c>
      <c r="K284" s="14">
        <v>0.12</v>
      </c>
      <c r="L284" s="14">
        <v>22.446999999999999</v>
      </c>
      <c r="M284" s="14">
        <v>0.52300000000000002</v>
      </c>
      <c r="N284" s="14" t="s">
        <v>103</v>
      </c>
      <c r="O284" s="14">
        <v>0.55600000000000005</v>
      </c>
      <c r="P284" s="14" t="s">
        <v>103</v>
      </c>
      <c r="Q284" s="14">
        <v>2.5999999999999999E-2</v>
      </c>
      <c r="R284" s="14">
        <f t="shared" si="62"/>
        <v>99.888000415550664</v>
      </c>
      <c r="S284" s="14">
        <v>2.7269705010166154</v>
      </c>
      <c r="T284" s="14">
        <v>2.7862496886514259</v>
      </c>
      <c r="U284" s="16">
        <f t="shared" si="76"/>
        <v>84.174377634033803</v>
      </c>
      <c r="V284" s="14"/>
      <c r="W284" s="14">
        <v>1.8825394424585122</v>
      </c>
      <c r="X284" s="14">
        <v>0.11746055754148776</v>
      </c>
      <c r="Y284" s="14">
        <v>1.7625379854655912E-2</v>
      </c>
      <c r="Z284" s="14">
        <v>2.755518227620582E-2</v>
      </c>
      <c r="AA284" s="14">
        <v>1.6117107509355008E-2</v>
      </c>
      <c r="AB284" s="14">
        <v>7.5237770741894347E-2</v>
      </c>
      <c r="AC284" s="14">
        <v>8.5432985717775731E-2</v>
      </c>
      <c r="AD284" s="14">
        <v>0.85456263323436954</v>
      </c>
      <c r="AE284" s="14">
        <v>0.88179759616065967</v>
      </c>
      <c r="AF284" s="14">
        <v>3.7265259247314156E-3</v>
      </c>
      <c r="AG284" s="14">
        <v>3.7177999198392785E-2</v>
      </c>
      <c r="AH284" s="14">
        <v>0</v>
      </c>
      <c r="AI284" s="15"/>
      <c r="AJ284" s="16">
        <v>46.483036003935894</v>
      </c>
      <c r="AK284" s="16">
        <v>45.047373480267638</v>
      </c>
      <c r="AL284" s="16">
        <v>8.4695905157964795</v>
      </c>
      <c r="AM284">
        <f t="shared" si="71"/>
        <v>9.0886578613006377E-2</v>
      </c>
      <c r="AN284" s="21">
        <f t="shared" si="72"/>
        <v>0.11746055754148776</v>
      </c>
      <c r="AO284" s="21">
        <f t="shared" si="73"/>
        <v>7.5237770741894347E-2</v>
      </c>
      <c r="AP284" s="21">
        <f t="shared" si="74"/>
        <v>0.88179759616065967</v>
      </c>
      <c r="AQ284" s="21">
        <f t="shared" si="75"/>
        <v>3.7177999198392785E-2</v>
      </c>
    </row>
    <row r="285" spans="1:43">
      <c r="A285" s="12" t="s">
        <v>63</v>
      </c>
      <c r="B285" s="12" t="s">
        <v>34</v>
      </c>
      <c r="C285" s="12" t="s">
        <v>68</v>
      </c>
      <c r="D285" s="12" t="s">
        <v>52</v>
      </c>
      <c r="E285" s="13" t="s">
        <v>73</v>
      </c>
      <c r="F285" s="14">
        <v>52.05</v>
      </c>
      <c r="G285" s="14">
        <v>0.54500000000000004</v>
      </c>
      <c r="H285" s="14">
        <v>3.371</v>
      </c>
      <c r="I285" s="14">
        <f t="shared" si="92"/>
        <v>5.149000313718731</v>
      </c>
      <c r="J285" s="14">
        <v>15.765000000000001</v>
      </c>
      <c r="K285" s="14">
        <v>0.128</v>
      </c>
      <c r="L285" s="14">
        <v>22.448</v>
      </c>
      <c r="M285" s="14">
        <v>0.51900000000000002</v>
      </c>
      <c r="N285" s="14" t="s">
        <v>103</v>
      </c>
      <c r="O285" s="14">
        <v>0.63100000000000001</v>
      </c>
      <c r="P285" s="14" t="s">
        <v>103</v>
      </c>
      <c r="Q285" s="14">
        <v>2.8000000000000001E-2</v>
      </c>
      <c r="R285" s="14">
        <f t="shared" si="62"/>
        <v>100.63400031371874</v>
      </c>
      <c r="S285" s="14">
        <v>2.0587181999696202</v>
      </c>
      <c r="T285" s="14">
        <v>3.2965485626737792</v>
      </c>
      <c r="U285" s="16">
        <f t="shared" si="76"/>
        <v>84.515030804232993</v>
      </c>
      <c r="V285" s="14"/>
      <c r="W285" s="14">
        <v>1.8938545385262373</v>
      </c>
      <c r="X285" s="14">
        <v>0.10614546147376269</v>
      </c>
      <c r="Y285" s="14">
        <v>1.4918410291236353E-2</v>
      </c>
      <c r="Z285" s="14">
        <v>3.8411949165317677E-2</v>
      </c>
      <c r="AA285" s="14">
        <v>1.815223427762765E-2</v>
      </c>
      <c r="AB285" s="14">
        <v>5.6369061019819637E-2</v>
      </c>
      <c r="AC285" s="14">
        <v>0.10031212874998197</v>
      </c>
      <c r="AD285" s="14">
        <v>0.85512264195323562</v>
      </c>
      <c r="AE285" s="14">
        <v>0.87513826823737928</v>
      </c>
      <c r="AF285" s="14">
        <v>3.9447663780146375E-3</v>
      </c>
      <c r="AG285" s="14">
        <v>3.6613403363653395E-2</v>
      </c>
      <c r="AH285" s="14">
        <v>1.3925335920352965E-4</v>
      </c>
      <c r="AI285" s="15"/>
      <c r="AJ285" s="16">
        <v>46.37864978770348</v>
      </c>
      <c r="AK285" s="16">
        <v>45.317905725415429</v>
      </c>
      <c r="AL285" s="16">
        <v>8.3034444868810962</v>
      </c>
      <c r="AM285">
        <f t="shared" si="71"/>
        <v>0.10499108031849248</v>
      </c>
      <c r="AN285" s="21">
        <f t="shared" si="72"/>
        <v>0.10614546147376269</v>
      </c>
      <c r="AO285" s="21">
        <f t="shared" si="73"/>
        <v>5.6369061019819637E-2</v>
      </c>
      <c r="AP285" s="21">
        <f t="shared" si="74"/>
        <v>0.87513826823737928</v>
      </c>
      <c r="AQ285" s="21">
        <f t="shared" si="75"/>
        <v>3.6613403363653395E-2</v>
      </c>
    </row>
    <row r="286" spans="1:43">
      <c r="A286" s="12" t="s">
        <v>63</v>
      </c>
      <c r="B286" s="12" t="s">
        <v>34</v>
      </c>
      <c r="C286" s="12" t="s">
        <v>68</v>
      </c>
      <c r="D286" s="12" t="s">
        <v>52</v>
      </c>
      <c r="E286" s="13" t="s">
        <v>73</v>
      </c>
      <c r="F286" s="14">
        <v>53.103000000000002</v>
      </c>
      <c r="G286" s="14">
        <v>0.26800000000000002</v>
      </c>
      <c r="H286" s="14">
        <v>1.883</v>
      </c>
      <c r="I286" s="14">
        <f t="shared" si="92"/>
        <v>4.7470002258377493</v>
      </c>
      <c r="J286" s="14">
        <v>16.318000000000001</v>
      </c>
      <c r="K286" s="14">
        <v>0.151</v>
      </c>
      <c r="L286" s="14">
        <v>22.331</v>
      </c>
      <c r="M286" s="14">
        <v>0.52700000000000002</v>
      </c>
      <c r="N286" s="14" t="s">
        <v>103</v>
      </c>
      <c r="O286" s="14">
        <v>0.45600000000000002</v>
      </c>
      <c r="P286" s="14" t="s">
        <v>103</v>
      </c>
      <c r="Q286" s="14">
        <v>2.7E-2</v>
      </c>
      <c r="R286" s="14">
        <f t="shared" si="62"/>
        <v>99.811000225837759</v>
      </c>
      <c r="S286" s="14">
        <v>1.4820163367706716</v>
      </c>
      <c r="T286" s="14">
        <v>3.4134696055864846</v>
      </c>
      <c r="U286" s="16">
        <f t="shared" si="76"/>
        <v>85.970304727803054</v>
      </c>
      <c r="V286" s="14"/>
      <c r="W286" s="14">
        <v>1.9437194615593814</v>
      </c>
      <c r="X286" s="14">
        <v>5.6280538440618644E-2</v>
      </c>
      <c r="Y286" s="14">
        <v>7.3798830562387067E-3</v>
      </c>
      <c r="Z286" s="14">
        <v>2.4950231364754716E-2</v>
      </c>
      <c r="AA286" s="14">
        <v>1.3196361757253996E-2</v>
      </c>
      <c r="AB286" s="14">
        <v>4.0821177577662959E-2</v>
      </c>
      <c r="AC286" s="14">
        <v>0.10449094337057338</v>
      </c>
      <c r="AD286" s="14">
        <v>0.89040994219628056</v>
      </c>
      <c r="AE286" s="14">
        <v>0.87578163553242094</v>
      </c>
      <c r="AF286" s="14">
        <v>4.68141245967847E-3</v>
      </c>
      <c r="AG286" s="14">
        <v>3.7400034138423716E-2</v>
      </c>
      <c r="AH286" s="14">
        <v>9.3390577822322418E-5</v>
      </c>
      <c r="AI286" s="15"/>
      <c r="AJ286" s="16">
        <v>45.816371484847245</v>
      </c>
      <c r="AK286" s="16">
        <v>46.581648929718774</v>
      </c>
      <c r="AL286" s="16">
        <v>7.601979585433984</v>
      </c>
      <c r="AM286">
        <f t="shared" si="71"/>
        <v>0.10502648543833459</v>
      </c>
      <c r="AN286" s="21">
        <f t="shared" si="72"/>
        <v>5.6280538440618644E-2</v>
      </c>
      <c r="AO286" s="21">
        <f t="shared" si="73"/>
        <v>4.0821177577662959E-2</v>
      </c>
      <c r="AP286" s="21">
        <f t="shared" si="74"/>
        <v>0.87578163553242094</v>
      </c>
      <c r="AQ286" s="21">
        <f t="shared" si="75"/>
        <v>3.7400034138423716E-2</v>
      </c>
    </row>
    <row r="287" spans="1:43">
      <c r="A287" s="12" t="s">
        <v>63</v>
      </c>
      <c r="B287" s="12" t="s">
        <v>34</v>
      </c>
      <c r="C287" s="12" t="s">
        <v>68</v>
      </c>
      <c r="D287" s="12" t="s">
        <v>52</v>
      </c>
      <c r="E287" s="13" t="s">
        <v>73</v>
      </c>
      <c r="F287" s="14">
        <v>53.597000000000001</v>
      </c>
      <c r="G287" s="14">
        <v>0.19600000000000001</v>
      </c>
      <c r="H287" s="14">
        <v>1.5760000000000001</v>
      </c>
      <c r="I287" s="14">
        <f t="shared" si="92"/>
        <v>4.8670001792235071</v>
      </c>
      <c r="J287" s="14">
        <v>16.867000000000001</v>
      </c>
      <c r="K287" s="14">
        <v>0.159</v>
      </c>
      <c r="L287" s="14">
        <v>21.911999999999999</v>
      </c>
      <c r="M287" s="14">
        <v>0.46100000000000002</v>
      </c>
      <c r="N287" s="14" t="s">
        <v>103</v>
      </c>
      <c r="O287" s="14">
        <v>0.47</v>
      </c>
      <c r="P287" s="14" t="s">
        <v>103</v>
      </c>
      <c r="Q287" s="14">
        <v>2.1000000000000001E-2</v>
      </c>
      <c r="R287" s="14">
        <f t="shared" si="62"/>
        <v>100.12600017922352</v>
      </c>
      <c r="S287" s="14">
        <v>1.1761194261731065</v>
      </c>
      <c r="T287" s="14">
        <v>3.8087181421363012</v>
      </c>
      <c r="U287" s="16">
        <f t="shared" si="76"/>
        <v>86.068021779998347</v>
      </c>
      <c r="V287" s="14"/>
      <c r="W287" s="14">
        <v>1.9541057707950724</v>
      </c>
      <c r="X287" s="14">
        <v>4.5894229204927584E-2</v>
      </c>
      <c r="Y287" s="14">
        <v>5.3760564065709528E-3</v>
      </c>
      <c r="Z287" s="14">
        <v>2.1826171879151909E-2</v>
      </c>
      <c r="AA287" s="14">
        <v>1.3548159077157597E-2</v>
      </c>
      <c r="AB287" s="14">
        <v>3.2268369443347572E-2</v>
      </c>
      <c r="AC287" s="14">
        <v>0.11613269489862459</v>
      </c>
      <c r="AD287" s="14">
        <v>0.91675645439797637</v>
      </c>
      <c r="AE287" s="14">
        <v>0.85597827312399744</v>
      </c>
      <c r="AF287" s="14">
        <v>4.9100978077244563E-3</v>
      </c>
      <c r="AG287" s="14">
        <v>3.258782446554221E-2</v>
      </c>
      <c r="AH287" s="14">
        <v>0</v>
      </c>
      <c r="AI287" s="15"/>
      <c r="AJ287" s="16">
        <v>44.555844347343118</v>
      </c>
      <c r="AK287" s="16">
        <v>47.7195031335349</v>
      </c>
      <c r="AL287" s="16">
        <v>7.7246525191219719</v>
      </c>
      <c r="AM287">
        <f t="shared" si="71"/>
        <v>0.11243480965765892</v>
      </c>
      <c r="AN287" s="21">
        <f t="shared" si="72"/>
        <v>4.5894229204927584E-2</v>
      </c>
      <c r="AO287" s="21">
        <f t="shared" si="73"/>
        <v>3.2268369443347572E-2</v>
      </c>
      <c r="AP287" s="21">
        <f t="shared" si="74"/>
        <v>0.85597827312399744</v>
      </c>
      <c r="AQ287" s="21">
        <f t="shared" si="75"/>
        <v>3.258782446554221E-2</v>
      </c>
    </row>
    <row r="288" spans="1:43">
      <c r="A288" s="12" t="s">
        <v>63</v>
      </c>
      <c r="B288" s="12" t="s">
        <v>34</v>
      </c>
      <c r="C288" s="12" t="s">
        <v>68</v>
      </c>
      <c r="D288" s="12" t="s">
        <v>52</v>
      </c>
      <c r="E288" s="13" t="s">
        <v>73</v>
      </c>
      <c r="F288" s="14">
        <v>51.247999999999998</v>
      </c>
      <c r="G288" s="14">
        <v>0.68200000000000005</v>
      </c>
      <c r="H288" s="14">
        <v>3.7080000000000002</v>
      </c>
      <c r="I288" s="14">
        <f t="shared" si="92"/>
        <v>5.0680003759533454</v>
      </c>
      <c r="J288" s="14">
        <v>15.451000000000001</v>
      </c>
      <c r="K288" s="14">
        <v>0.13700000000000001</v>
      </c>
      <c r="L288" s="14">
        <v>22.530999999999999</v>
      </c>
      <c r="M288" s="14">
        <v>0.53500000000000003</v>
      </c>
      <c r="N288" s="14" t="s">
        <v>103</v>
      </c>
      <c r="O288" s="14">
        <v>0.60399999999999998</v>
      </c>
      <c r="P288" s="14" t="s">
        <v>103</v>
      </c>
      <c r="Q288" s="14">
        <v>2.1000000000000001E-2</v>
      </c>
      <c r="R288" s="14">
        <f t="shared" si="62"/>
        <v>99.985000375953348</v>
      </c>
      <c r="S288" s="14">
        <v>2.4671207550356438</v>
      </c>
      <c r="T288" s="14">
        <v>2.8480646106929211</v>
      </c>
      <c r="U288" s="16">
        <f t="shared" si="76"/>
        <v>84.459167165188759</v>
      </c>
      <c r="V288" s="14"/>
      <c r="W288" s="14">
        <v>1.8773081196429175</v>
      </c>
      <c r="X288" s="14">
        <v>0.12269188035708245</v>
      </c>
      <c r="Y288" s="14">
        <v>1.8795036415495847E-2</v>
      </c>
      <c r="Z288" s="14">
        <v>3.7394389518884241E-2</v>
      </c>
      <c r="AA288" s="14">
        <v>1.7493246642638616E-2</v>
      </c>
      <c r="AB288" s="14">
        <v>6.8009104367306936E-2</v>
      </c>
      <c r="AC288" s="14">
        <v>8.7252234585938643E-2</v>
      </c>
      <c r="AD288" s="14">
        <v>0.84376940782764465</v>
      </c>
      <c r="AE288" s="14">
        <v>0.88432568892332952</v>
      </c>
      <c r="AF288" s="14">
        <v>4.2507409366406021E-3</v>
      </c>
      <c r="AG288" s="14">
        <v>3.7997872081739617E-2</v>
      </c>
      <c r="AH288" s="14">
        <v>9.3464604679199993E-5</v>
      </c>
      <c r="AI288" s="15"/>
      <c r="AJ288" s="16">
        <v>46.954770332290543</v>
      </c>
      <c r="AK288" s="16">
        <v>44.801365892916849</v>
      </c>
      <c r="AL288" s="16">
        <v>8.2438637747926169</v>
      </c>
      <c r="AM288">
        <f t="shared" si="71"/>
        <v>9.3716655565326795E-2</v>
      </c>
      <c r="AN288" s="21">
        <f t="shared" si="72"/>
        <v>0.12269188035708245</v>
      </c>
      <c r="AO288" s="21">
        <f t="shared" si="73"/>
        <v>6.8009104367306936E-2</v>
      </c>
      <c r="AP288" s="21">
        <f t="shared" si="74"/>
        <v>0.88432568892332952</v>
      </c>
      <c r="AQ288" s="21">
        <f t="shared" si="75"/>
        <v>3.7997872081739617E-2</v>
      </c>
    </row>
    <row r="289" spans="1:43">
      <c r="A289" s="12" t="s">
        <v>63</v>
      </c>
      <c r="B289" s="12" t="s">
        <v>34</v>
      </c>
      <c r="C289" s="12" t="s">
        <v>68</v>
      </c>
      <c r="D289" s="12" t="s">
        <v>52</v>
      </c>
      <c r="E289" s="13" t="s">
        <v>73</v>
      </c>
      <c r="F289" s="14">
        <v>53.82</v>
      </c>
      <c r="G289" s="14">
        <v>0.14599999999999999</v>
      </c>
      <c r="H289" s="14">
        <v>1.4370000000000001</v>
      </c>
      <c r="I289" s="14">
        <f t="shared" si="92"/>
        <v>4.8250001496309682</v>
      </c>
      <c r="J289" s="14">
        <v>16.632999999999999</v>
      </c>
      <c r="K289" s="14">
        <v>0.154</v>
      </c>
      <c r="L289" s="14">
        <v>22.164000000000001</v>
      </c>
      <c r="M289" s="14">
        <v>0.501</v>
      </c>
      <c r="N289" s="14" t="s">
        <v>103</v>
      </c>
      <c r="O289" s="14">
        <v>0.42399999999999999</v>
      </c>
      <c r="P289" s="14" t="s">
        <v>103</v>
      </c>
      <c r="Q289" s="14">
        <v>2.1999999999999999E-2</v>
      </c>
      <c r="R289" s="14">
        <f t="shared" si="62"/>
        <v>100.12600014963098</v>
      </c>
      <c r="S289" s="14">
        <v>0.98192414417604612</v>
      </c>
      <c r="T289" s="14">
        <v>3.941456641685551</v>
      </c>
      <c r="U289" s="16">
        <f t="shared" si="76"/>
        <v>86.004307406711789</v>
      </c>
      <c r="V289" s="14"/>
      <c r="W289" s="14">
        <v>1.963199567441887</v>
      </c>
      <c r="X289" s="14">
        <v>3.680043255811305E-2</v>
      </c>
      <c r="Y289" s="14">
        <v>4.006579565283541E-3</v>
      </c>
      <c r="Z289" s="14">
        <v>2.4977482479440719E-2</v>
      </c>
      <c r="AA289" s="14">
        <v>1.2228169680353403E-2</v>
      </c>
      <c r="AB289" s="14">
        <v>2.6953595503671629E-2</v>
      </c>
      <c r="AC289" s="14">
        <v>0.12023906582006508</v>
      </c>
      <c r="AD289" s="14">
        <v>0.90448191858950866</v>
      </c>
      <c r="AE289" s="14">
        <v>0.86624757939487251</v>
      </c>
      <c r="AF289" s="14">
        <v>4.7580270882221871E-3</v>
      </c>
      <c r="AG289" s="14">
        <v>3.5432789099881234E-2</v>
      </c>
      <c r="AH289" s="14">
        <v>0</v>
      </c>
      <c r="AI289" s="15"/>
      <c r="AJ289" s="16">
        <v>45.165940400175963</v>
      </c>
      <c r="AK289" s="16">
        <v>47.159469647912964</v>
      </c>
      <c r="AL289" s="16">
        <v>7.6745899519110727</v>
      </c>
      <c r="AM289">
        <f t="shared" si="71"/>
        <v>0.11733834638835343</v>
      </c>
      <c r="AN289" s="21">
        <f t="shared" si="72"/>
        <v>3.680043255811305E-2</v>
      </c>
      <c r="AO289" s="21">
        <f t="shared" si="73"/>
        <v>2.6953595503671629E-2</v>
      </c>
      <c r="AP289" s="21">
        <f t="shared" si="74"/>
        <v>0.86624757939487251</v>
      </c>
      <c r="AQ289" s="21">
        <f t="shared" si="75"/>
        <v>3.5432789099881234E-2</v>
      </c>
    </row>
    <row r="290" spans="1:43">
      <c r="A290" s="12" t="s">
        <v>64</v>
      </c>
      <c r="B290" s="12" t="s">
        <v>34</v>
      </c>
      <c r="C290" s="12" t="s">
        <v>68</v>
      </c>
      <c r="D290" s="12" t="s">
        <v>52</v>
      </c>
      <c r="E290" s="13" t="s">
        <v>73</v>
      </c>
      <c r="F290" s="14">
        <v>52.531999999999996</v>
      </c>
      <c r="G290" s="14">
        <v>0.36499999999999999</v>
      </c>
      <c r="H290" s="14">
        <v>2.6579999999999999</v>
      </c>
      <c r="I290" s="14">
        <f t="shared" si="92"/>
        <v>5.1800003644525425</v>
      </c>
      <c r="J290" s="14">
        <v>15.962</v>
      </c>
      <c r="K290" s="14">
        <v>0.14199999999999999</v>
      </c>
      <c r="L290" s="14">
        <v>22.37</v>
      </c>
      <c r="M290" s="14">
        <v>0.61</v>
      </c>
      <c r="N290" s="14" t="s">
        <v>103</v>
      </c>
      <c r="O290" s="14">
        <v>0.503</v>
      </c>
      <c r="P290" s="14" t="s">
        <v>103</v>
      </c>
      <c r="Q290" s="14">
        <v>3.3000000000000002E-2</v>
      </c>
      <c r="R290" s="14">
        <f t="shared" si="62"/>
        <v>100.35500036445255</v>
      </c>
      <c r="S290" s="14">
        <v>2.3916489764735447</v>
      </c>
      <c r="T290" s="14">
        <v>3.0279747329607418</v>
      </c>
      <c r="U290" s="16">
        <f t="shared" si="76"/>
        <v>84.598812767644745</v>
      </c>
      <c r="V290" s="14"/>
      <c r="W290" s="14">
        <v>1.9142479573734825</v>
      </c>
      <c r="X290" s="14">
        <v>8.5752042626517477E-2</v>
      </c>
      <c r="Y290" s="14">
        <v>1.0006156262704166E-2</v>
      </c>
      <c r="Z290" s="14">
        <v>2.8400333526648933E-2</v>
      </c>
      <c r="AA290" s="14">
        <v>1.4491624937792635E-2</v>
      </c>
      <c r="AB290" s="14">
        <v>6.558276255064073E-2</v>
      </c>
      <c r="AC290" s="14">
        <v>9.2277238080161222E-2</v>
      </c>
      <c r="AD290" s="14">
        <v>0.86710184196143425</v>
      </c>
      <c r="AE290" s="14">
        <v>0.87340038121978747</v>
      </c>
      <c r="AF290" s="14">
        <v>4.3827634808201593E-3</v>
      </c>
      <c r="AG290" s="14">
        <v>4.3097387919715929E-2</v>
      </c>
      <c r="AH290" s="14">
        <v>0</v>
      </c>
      <c r="AI290" s="15"/>
      <c r="AJ290" s="16">
        <v>46.008099522015762</v>
      </c>
      <c r="AK290" s="16">
        <v>45.676311458634189</v>
      </c>
      <c r="AL290" s="16">
        <v>8.3155890193500444</v>
      </c>
      <c r="AM290">
        <f t="shared" si="71"/>
        <v>9.6184334221838974E-2</v>
      </c>
      <c r="AN290" s="21">
        <f t="shared" si="72"/>
        <v>8.5752042626517477E-2</v>
      </c>
      <c r="AO290" s="21">
        <f t="shared" si="73"/>
        <v>6.558276255064073E-2</v>
      </c>
      <c r="AP290" s="21">
        <f t="shared" si="74"/>
        <v>0.87340038121978747</v>
      </c>
      <c r="AQ290" s="21">
        <f t="shared" si="75"/>
        <v>4.3097387919715929E-2</v>
      </c>
    </row>
    <row r="291" spans="1:43">
      <c r="A291" s="12" t="s">
        <v>64</v>
      </c>
      <c r="B291" s="12" t="s">
        <v>34</v>
      </c>
      <c r="C291" s="12" t="s">
        <v>68</v>
      </c>
      <c r="D291" s="12" t="s">
        <v>52</v>
      </c>
      <c r="E291" s="13" t="s">
        <v>73</v>
      </c>
      <c r="F291" s="14">
        <v>50.954999999999998</v>
      </c>
      <c r="G291" s="14">
        <v>0.68600000000000005</v>
      </c>
      <c r="H291" s="14">
        <v>3.968</v>
      </c>
      <c r="I291" s="14">
        <f t="shared" si="92"/>
        <v>5.1950005639550758</v>
      </c>
      <c r="J291" s="14">
        <v>15.494999999999999</v>
      </c>
      <c r="K291" s="14">
        <v>0.127</v>
      </c>
      <c r="L291" s="14">
        <v>21.363</v>
      </c>
      <c r="M291" s="14">
        <v>0.92</v>
      </c>
      <c r="N291" s="14">
        <v>6.3E-2</v>
      </c>
      <c r="O291" s="14">
        <v>0.57399999999999995</v>
      </c>
      <c r="P291" s="14" t="s">
        <v>103</v>
      </c>
      <c r="Q291" s="14">
        <v>0.03</v>
      </c>
      <c r="R291" s="14">
        <f t="shared" si="62"/>
        <v>99.376000563955074</v>
      </c>
      <c r="S291" s="14">
        <v>3.7008455652363499</v>
      </c>
      <c r="T291" s="14">
        <v>1.8649489581694043</v>
      </c>
      <c r="U291" s="16">
        <f t="shared" si="76"/>
        <v>84.169451459313635</v>
      </c>
      <c r="V291" s="14"/>
      <c r="W291" s="14">
        <v>1.8709865484701391</v>
      </c>
      <c r="X291" s="14">
        <v>0.12901345152986088</v>
      </c>
      <c r="Y291" s="14">
        <v>1.894995288531642E-2</v>
      </c>
      <c r="Z291" s="14">
        <v>4.2702739053291361E-2</v>
      </c>
      <c r="AA291" s="14">
        <v>1.666366764975926E-2</v>
      </c>
      <c r="AB291" s="14">
        <v>0.10225930416187773</v>
      </c>
      <c r="AC291" s="14">
        <v>5.7268906801796596E-2</v>
      </c>
      <c r="AD291" s="14">
        <v>0.84817210543289867</v>
      </c>
      <c r="AE291" s="14">
        <v>0.84046423254498237</v>
      </c>
      <c r="AF291" s="14">
        <v>3.9497809720460113E-3</v>
      </c>
      <c r="AG291" s="14">
        <v>6.549656799938515E-2</v>
      </c>
      <c r="AH291" s="14">
        <v>2.9510933616343467E-3</v>
      </c>
      <c r="AI291" s="15"/>
      <c r="AJ291" s="16">
        <v>45.475617039960895</v>
      </c>
      <c r="AK291" s="16">
        <v>45.892672593392582</v>
      </c>
      <c r="AL291" s="16">
        <v>8.6317103666465318</v>
      </c>
      <c r="AM291">
        <f t="shared" si="71"/>
        <v>6.3249738003862563E-2</v>
      </c>
      <c r="AN291" s="21">
        <f t="shared" si="72"/>
        <v>0.12901345152986088</v>
      </c>
      <c r="AO291" s="21">
        <f t="shared" si="73"/>
        <v>0.10225930416187773</v>
      </c>
      <c r="AP291" s="21">
        <f t="shared" si="74"/>
        <v>0.84046423254498237</v>
      </c>
      <c r="AQ291" s="21">
        <f t="shared" si="75"/>
        <v>6.549656799938515E-2</v>
      </c>
    </row>
    <row r="292" spans="1:43">
      <c r="A292" s="12" t="s">
        <v>64</v>
      </c>
      <c r="B292" s="12" t="s">
        <v>34</v>
      </c>
      <c r="C292" s="12" t="s">
        <v>68</v>
      </c>
      <c r="D292" s="12" t="s">
        <v>52</v>
      </c>
      <c r="E292" s="13" t="s">
        <v>73</v>
      </c>
      <c r="F292" s="14">
        <v>51.762</v>
      </c>
      <c r="G292" s="14">
        <v>0.56299999999999994</v>
      </c>
      <c r="H292" s="14">
        <v>3.4060000000000001</v>
      </c>
      <c r="I292" s="14">
        <f t="shared" si="92"/>
        <v>5.2130003277648864</v>
      </c>
      <c r="J292" s="14">
        <v>15.535</v>
      </c>
      <c r="K292" s="14">
        <v>0.125</v>
      </c>
      <c r="L292" s="14">
        <v>22.861999999999998</v>
      </c>
      <c r="M292" s="14">
        <v>0.432</v>
      </c>
      <c r="N292" s="14" t="s">
        <v>103</v>
      </c>
      <c r="O292" s="14">
        <v>0.45600000000000002</v>
      </c>
      <c r="P292" s="14" t="s">
        <v>103</v>
      </c>
      <c r="Q292" s="14">
        <v>2.1000000000000001E-2</v>
      </c>
      <c r="R292" s="14">
        <f t="shared" si="62"/>
        <v>100.37500032776489</v>
      </c>
      <c r="S292" s="14">
        <v>2.1508933575215514</v>
      </c>
      <c r="T292" s="14">
        <v>3.2776086036763004</v>
      </c>
      <c r="U292" s="16">
        <f t="shared" si="76"/>
        <v>84.157713266954474</v>
      </c>
      <c r="V292" s="14"/>
      <c r="W292" s="14">
        <v>1.8902468072880592</v>
      </c>
      <c r="X292" s="14">
        <v>0.10975319271194084</v>
      </c>
      <c r="Y292" s="14">
        <v>1.5467353784011456E-2</v>
      </c>
      <c r="Z292" s="14">
        <v>3.6837984019393422E-2</v>
      </c>
      <c r="AA292" s="14">
        <v>1.3165796893567816E-2</v>
      </c>
      <c r="AB292" s="14">
        <v>5.9107740035255076E-2</v>
      </c>
      <c r="AC292" s="14">
        <v>0.10009966854839314</v>
      </c>
      <c r="AD292" s="14">
        <v>0.84572129848524968</v>
      </c>
      <c r="AE292" s="14">
        <v>0.89452981735580872</v>
      </c>
      <c r="AF292" s="14">
        <v>3.8663655356331195E-3</v>
      </c>
      <c r="AG292" s="14">
        <v>3.0587083503133515E-2</v>
      </c>
      <c r="AH292" s="14">
        <v>0</v>
      </c>
      <c r="AI292" s="15"/>
      <c r="AJ292" s="16">
        <v>47.093937869832509</v>
      </c>
      <c r="AK292" s="16">
        <v>44.524336152135525</v>
      </c>
      <c r="AL292" s="16">
        <v>8.3817259780319624</v>
      </c>
      <c r="AM292">
        <f t="shared" si="71"/>
        <v>0.10583363240755118</v>
      </c>
      <c r="AN292" s="21">
        <f t="shared" si="72"/>
        <v>0.10975319271194084</v>
      </c>
      <c r="AO292" s="21">
        <f t="shared" si="73"/>
        <v>5.9107740035255076E-2</v>
      </c>
      <c r="AP292" s="21">
        <f t="shared" si="74"/>
        <v>0.89452981735580872</v>
      </c>
      <c r="AQ292" s="21">
        <f t="shared" si="75"/>
        <v>3.0587083503133515E-2</v>
      </c>
    </row>
    <row r="293" spans="1:43">
      <c r="A293" s="12" t="s">
        <v>64</v>
      </c>
      <c r="B293" s="12" t="s">
        <v>34</v>
      </c>
      <c r="C293" s="12" t="s">
        <v>68</v>
      </c>
      <c r="D293" s="12" t="s">
        <v>52</v>
      </c>
      <c r="E293" s="13" t="s">
        <v>73</v>
      </c>
      <c r="F293" s="14">
        <v>50.680999999999997</v>
      </c>
      <c r="G293" s="14">
        <v>0.67400000000000004</v>
      </c>
      <c r="H293" s="14">
        <v>3.968</v>
      </c>
      <c r="I293" s="14">
        <f t="shared" si="92"/>
        <v>5.226000442732067</v>
      </c>
      <c r="J293" s="14">
        <v>15.176</v>
      </c>
      <c r="K293" s="14">
        <v>0.1</v>
      </c>
      <c r="L293" s="14">
        <v>23.052</v>
      </c>
      <c r="M293" s="14">
        <v>0.40300000000000002</v>
      </c>
      <c r="N293" s="14" t="s">
        <v>103</v>
      </c>
      <c r="O293" s="14">
        <v>0.59399999999999997</v>
      </c>
      <c r="P293" s="14" t="s">
        <v>103</v>
      </c>
      <c r="Q293" s="14">
        <v>3.5999999999999997E-2</v>
      </c>
      <c r="R293" s="14">
        <f t="shared" si="62"/>
        <v>99.910000442732056</v>
      </c>
      <c r="S293" s="14">
        <v>2.905343139194787</v>
      </c>
      <c r="T293" s="14">
        <v>2.6117485331374262</v>
      </c>
      <c r="U293" s="16">
        <f t="shared" si="76"/>
        <v>83.8097324091394</v>
      </c>
      <c r="V293" s="14"/>
      <c r="W293" s="14">
        <v>1.8610156715291974</v>
      </c>
      <c r="X293" s="14">
        <v>0.13898432847080255</v>
      </c>
      <c r="Y293" s="14">
        <v>1.8619366946476194E-2</v>
      </c>
      <c r="Z293" s="14">
        <v>3.2740163802450678E-2</v>
      </c>
      <c r="AA293" s="14">
        <v>1.7245116929302147E-2</v>
      </c>
      <c r="AB293" s="14">
        <v>8.0282391110738441E-2</v>
      </c>
      <c r="AC293" s="14">
        <v>8.0205527233336599E-2</v>
      </c>
      <c r="AD293" s="14">
        <v>0.83075070457743783</v>
      </c>
      <c r="AE293" s="14">
        <v>0.90695680153048752</v>
      </c>
      <c r="AF293" s="14">
        <v>3.1102141148324236E-3</v>
      </c>
      <c r="AG293" s="14">
        <v>2.8691731507143683E-2</v>
      </c>
      <c r="AH293" s="14">
        <v>1.8738006561656065E-4</v>
      </c>
      <c r="AI293" s="15"/>
      <c r="AJ293" s="16">
        <v>47.779948779105361</v>
      </c>
      <c r="AK293" s="16">
        <v>43.765288540681809</v>
      </c>
      <c r="AL293" s="16">
        <v>8.4547626802128182</v>
      </c>
      <c r="AM293">
        <f t="shared" si="71"/>
        <v>8.804542351492145E-2</v>
      </c>
      <c r="AN293" s="21">
        <f t="shared" si="72"/>
        <v>0.13898432847080255</v>
      </c>
      <c r="AO293" s="21">
        <f t="shared" si="73"/>
        <v>8.0282391110738441E-2</v>
      </c>
      <c r="AP293" s="21">
        <f t="shared" si="74"/>
        <v>0.90695680153048752</v>
      </c>
      <c r="AQ293" s="21">
        <f t="shared" si="75"/>
        <v>2.8691731507143683E-2</v>
      </c>
    </row>
    <row r="294" spans="1:43">
      <c r="A294" s="12" t="s">
        <v>64</v>
      </c>
      <c r="B294" s="12" t="s">
        <v>34</v>
      </c>
      <c r="C294" s="12" t="s">
        <v>68</v>
      </c>
      <c r="D294" s="12" t="s">
        <v>52</v>
      </c>
      <c r="E294" s="13" t="s">
        <v>73</v>
      </c>
      <c r="F294" s="14">
        <v>51.14</v>
      </c>
      <c r="G294" s="14">
        <v>0.66300000000000003</v>
      </c>
      <c r="H294" s="14">
        <v>3.8570000000000002</v>
      </c>
      <c r="I294" s="14">
        <f t="shared" si="92"/>
        <v>5.2690005344027107</v>
      </c>
      <c r="J294" s="14">
        <v>15.125</v>
      </c>
      <c r="K294" s="14">
        <v>0.124</v>
      </c>
      <c r="L294" s="14">
        <v>22.757000000000001</v>
      </c>
      <c r="M294" s="14">
        <v>0.73099999999999998</v>
      </c>
      <c r="N294" s="14">
        <v>5.0000000000000001E-3</v>
      </c>
      <c r="O294" s="14">
        <v>0.56000000000000005</v>
      </c>
      <c r="P294" s="14" t="s">
        <v>103</v>
      </c>
      <c r="Q294" s="14">
        <v>0</v>
      </c>
      <c r="R294" s="14">
        <f t="shared" si="62"/>
        <v>100.2310005344027</v>
      </c>
      <c r="S294" s="14">
        <v>3.5069139184000213</v>
      </c>
      <c r="T294" s="14">
        <v>2.1134502366495269</v>
      </c>
      <c r="U294" s="16">
        <f t="shared" si="76"/>
        <v>83.652251673199643</v>
      </c>
      <c r="V294" s="14"/>
      <c r="W294" s="14">
        <v>1.8681862103174736</v>
      </c>
      <c r="X294" s="14">
        <v>0.13181378968252644</v>
      </c>
      <c r="Y294" s="14">
        <v>1.8221038527535528E-2</v>
      </c>
      <c r="Z294" s="14">
        <v>3.4246120976415217E-2</v>
      </c>
      <c r="AA294" s="14">
        <v>1.6174181377728563E-2</v>
      </c>
      <c r="AB294" s="14">
        <v>9.6405665183332517E-2</v>
      </c>
      <c r="AC294" s="14">
        <v>6.4568329190199406E-2</v>
      </c>
      <c r="AD294" s="14">
        <v>0.82368919168568955</v>
      </c>
      <c r="AE294" s="14">
        <v>0.89073308570344267</v>
      </c>
      <c r="AF294" s="14">
        <v>3.8367769883124883E-3</v>
      </c>
      <c r="AG294" s="14">
        <v>5.1775424998825044E-2</v>
      </c>
      <c r="AH294" s="14">
        <v>2.3301720209471235E-4</v>
      </c>
      <c r="AI294" s="15"/>
      <c r="AJ294" s="16">
        <v>47.495726589359826</v>
      </c>
      <c r="AK294" s="16">
        <v>43.920807782747339</v>
      </c>
      <c r="AL294" s="16">
        <v>8.5834656278928314</v>
      </c>
      <c r="AM294">
        <f t="shared" si="71"/>
        <v>7.2691001959127977E-2</v>
      </c>
      <c r="AN294" s="21">
        <f t="shared" si="72"/>
        <v>0.13181378968252644</v>
      </c>
      <c r="AO294" s="21">
        <f t="shared" si="73"/>
        <v>9.6405665183332517E-2</v>
      </c>
      <c r="AP294" s="21">
        <f t="shared" si="74"/>
        <v>0.89073308570344267</v>
      </c>
      <c r="AQ294" s="21">
        <f t="shared" si="75"/>
        <v>5.1775424998825044E-2</v>
      </c>
    </row>
    <row r="295" spans="1:43">
      <c r="A295" s="12" t="s">
        <v>64</v>
      </c>
      <c r="B295" s="12" t="s">
        <v>34</v>
      </c>
      <c r="C295" s="12" t="s">
        <v>68</v>
      </c>
      <c r="D295" s="12" t="s">
        <v>52</v>
      </c>
      <c r="E295" s="13" t="s">
        <v>73</v>
      </c>
      <c r="F295" s="14">
        <v>51.255000000000003</v>
      </c>
      <c r="G295" s="14">
        <v>0.59699999999999998</v>
      </c>
      <c r="H295" s="14">
        <v>3.673</v>
      </c>
      <c r="I295" s="14">
        <f t="shared" si="92"/>
        <v>5.317000420831242</v>
      </c>
      <c r="J295" s="14">
        <v>15.317</v>
      </c>
      <c r="K295" s="14">
        <v>0.127</v>
      </c>
      <c r="L295" s="14">
        <v>22.678000000000001</v>
      </c>
      <c r="M295" s="14">
        <v>0.53500000000000003</v>
      </c>
      <c r="N295" s="14">
        <v>5.0000000000000001E-3</v>
      </c>
      <c r="O295" s="14">
        <v>0.57899999999999996</v>
      </c>
      <c r="P295" s="14" t="s">
        <v>103</v>
      </c>
      <c r="Q295" s="14">
        <v>1.6E-2</v>
      </c>
      <c r="R295" s="14">
        <f t="shared" si="62"/>
        <v>100.09900042083123</v>
      </c>
      <c r="S295" s="14">
        <v>2.7616232261508116</v>
      </c>
      <c r="T295" s="14">
        <v>2.8320688837782493</v>
      </c>
      <c r="U295" s="16">
        <f t="shared" si="76"/>
        <v>83.700682171891174</v>
      </c>
      <c r="V295" s="14"/>
      <c r="W295" s="14">
        <v>1.8768467526859121</v>
      </c>
      <c r="X295" s="14">
        <v>0.12315324731408794</v>
      </c>
      <c r="Y295" s="14">
        <v>1.6446256758676406E-2</v>
      </c>
      <c r="Z295" s="14">
        <v>3.5361337107721796E-2</v>
      </c>
      <c r="AA295" s="14">
        <v>1.6762777588026447E-2</v>
      </c>
      <c r="AB295" s="14">
        <v>7.6098310254037071E-2</v>
      </c>
      <c r="AC295" s="14">
        <v>8.6729026479512819E-2</v>
      </c>
      <c r="AD295" s="14">
        <v>0.83613197786657734</v>
      </c>
      <c r="AE295" s="14">
        <v>0.88975505217980377</v>
      </c>
      <c r="AF295" s="14">
        <v>3.9389614413025001E-3</v>
      </c>
      <c r="AG295" s="14">
        <v>3.7983345558880548E-2</v>
      </c>
      <c r="AH295" s="14">
        <v>2.3357218329340769E-4</v>
      </c>
      <c r="AI295" s="15"/>
      <c r="AJ295" s="16">
        <v>47.109031827652537</v>
      </c>
      <c r="AK295" s="16">
        <v>44.269900868710963</v>
      </c>
      <c r="AL295" s="16">
        <v>8.6210673036365062</v>
      </c>
      <c r="AM295">
        <f t="shared" si="71"/>
        <v>9.3978428030953839E-2</v>
      </c>
      <c r="AN295" s="21">
        <f t="shared" si="72"/>
        <v>0.12315324731408794</v>
      </c>
      <c r="AO295" s="21">
        <f t="shared" si="73"/>
        <v>7.6098310254037071E-2</v>
      </c>
      <c r="AP295" s="21">
        <f t="shared" si="74"/>
        <v>0.88975505217980377</v>
      </c>
      <c r="AQ295" s="21">
        <f t="shared" si="75"/>
        <v>3.7983345558880548E-2</v>
      </c>
    </row>
    <row r="296" spans="1:43">
      <c r="A296" s="12" t="s">
        <v>64</v>
      </c>
      <c r="B296" s="12" t="s">
        <v>34</v>
      </c>
      <c r="C296" s="12" t="s">
        <v>68</v>
      </c>
      <c r="D296" s="12" t="s">
        <v>52</v>
      </c>
      <c r="E296" s="13" t="s">
        <v>73</v>
      </c>
      <c r="F296" s="14">
        <v>52.215000000000003</v>
      </c>
      <c r="G296" s="14">
        <v>0.41799999999999998</v>
      </c>
      <c r="H296" s="14">
        <v>2.9340000000000002</v>
      </c>
      <c r="I296" s="14">
        <f t="shared" si="92"/>
        <v>5.0950003141816538</v>
      </c>
      <c r="J296" s="14">
        <v>15.497999999999999</v>
      </c>
      <c r="K296" s="14">
        <v>0.13600000000000001</v>
      </c>
      <c r="L296" s="14">
        <v>22.696000000000002</v>
      </c>
      <c r="M296" s="14">
        <v>0.58199999999999996</v>
      </c>
      <c r="N296" s="14" t="s">
        <v>103</v>
      </c>
      <c r="O296" s="14">
        <v>0.58899999999999997</v>
      </c>
      <c r="P296" s="14" t="s">
        <v>103</v>
      </c>
      <c r="Q296" s="14">
        <v>2.3E-2</v>
      </c>
      <c r="R296" s="14">
        <f t="shared" si="62"/>
        <v>100.18600031418164</v>
      </c>
      <c r="S296" s="14">
        <v>2.0617560387156639</v>
      </c>
      <c r="T296" s="14">
        <v>3.239815090578591</v>
      </c>
      <c r="U296" s="16">
        <f t="shared" si="76"/>
        <v>84.429267963746256</v>
      </c>
      <c r="V296" s="14"/>
      <c r="W296" s="14">
        <v>1.9090912182150246</v>
      </c>
      <c r="X296" s="14">
        <v>9.0908781784975412E-2</v>
      </c>
      <c r="Y296" s="14">
        <v>1.1497617034181068E-2</v>
      </c>
      <c r="Z296" s="14">
        <v>3.5520371594035316E-2</v>
      </c>
      <c r="AA296" s="14">
        <v>1.7026349187115791E-2</v>
      </c>
      <c r="AB296" s="14">
        <v>5.6726590860802638E-2</v>
      </c>
      <c r="AC296" s="14">
        <v>9.9064877131425158E-2</v>
      </c>
      <c r="AD296" s="14">
        <v>0.84472549047838441</v>
      </c>
      <c r="AE296" s="14">
        <v>0.88910664613478618</v>
      </c>
      <c r="AF296" s="14">
        <v>4.2116836135341626E-3</v>
      </c>
      <c r="AG296" s="14">
        <v>4.1257341447002521E-2</v>
      </c>
      <c r="AH296" s="14">
        <v>1.8657348741603802E-4</v>
      </c>
      <c r="AI296" s="15"/>
      <c r="AJ296" s="16">
        <v>47.052050152625732</v>
      </c>
      <c r="AK296" s="16">
        <v>44.70337311725023</v>
      </c>
      <c r="AL296" s="16">
        <v>8.2445767301240416</v>
      </c>
      <c r="AM296">
        <f t="shared" si="71"/>
        <v>0.10496491650186184</v>
      </c>
      <c r="AN296" s="21">
        <f t="shared" si="72"/>
        <v>9.0908781784975412E-2</v>
      </c>
      <c r="AO296" s="21">
        <f t="shared" si="73"/>
        <v>5.6726590860802638E-2</v>
      </c>
      <c r="AP296" s="21">
        <f t="shared" si="74"/>
        <v>0.88910664613478618</v>
      </c>
      <c r="AQ296" s="21">
        <f t="shared" si="75"/>
        <v>4.1257341447002521E-2</v>
      </c>
    </row>
    <row r="297" spans="1:43">
      <c r="A297" s="12" t="s">
        <v>64</v>
      </c>
      <c r="B297" s="12" t="s">
        <v>34</v>
      </c>
      <c r="C297" s="12" t="s">
        <v>68</v>
      </c>
      <c r="D297" s="12" t="s">
        <v>52</v>
      </c>
      <c r="E297" s="13" t="s">
        <v>73</v>
      </c>
      <c r="F297" s="14">
        <v>50.732999999999997</v>
      </c>
      <c r="G297" s="14">
        <v>0.80100000000000005</v>
      </c>
      <c r="H297" s="14">
        <v>4.4809999999999999</v>
      </c>
      <c r="I297" s="14">
        <f t="shared" si="92"/>
        <v>5.1330006100205994</v>
      </c>
      <c r="J297" s="14">
        <v>15.305999999999999</v>
      </c>
      <c r="K297" s="14">
        <v>0.1</v>
      </c>
      <c r="L297" s="14">
        <v>21.978000000000002</v>
      </c>
      <c r="M297" s="14">
        <v>0.90300000000000002</v>
      </c>
      <c r="N297" s="14">
        <v>2.9000000000000001E-2</v>
      </c>
      <c r="O297" s="14">
        <v>0.53800000000000003</v>
      </c>
      <c r="P297" s="14" t="s">
        <v>103</v>
      </c>
      <c r="Q297" s="14">
        <v>0.02</v>
      </c>
      <c r="R297" s="14">
        <f t="shared" si="62"/>
        <v>100.02200061002058</v>
      </c>
      <c r="S297" s="14">
        <v>4.0031416192780531</v>
      </c>
      <c r="T297" s="14">
        <v>1.5309405017347819</v>
      </c>
      <c r="U297" s="16">
        <f t="shared" si="76"/>
        <v>84.165904796035264</v>
      </c>
      <c r="V297" s="14"/>
      <c r="W297" s="14">
        <v>1.8516787354336326</v>
      </c>
      <c r="X297" s="14">
        <v>0.14832126456636741</v>
      </c>
      <c r="Y297" s="14">
        <v>2.1994179779030846E-2</v>
      </c>
      <c r="Z297" s="14">
        <v>4.443378389526953E-2</v>
      </c>
      <c r="AA297" s="14">
        <v>1.5525021639238978E-2</v>
      </c>
      <c r="AB297" s="14">
        <v>0.10994970305503624</v>
      </c>
      <c r="AC297" s="14">
        <v>4.6730614428144482E-2</v>
      </c>
      <c r="AD297" s="14">
        <v>0.83280888420831056</v>
      </c>
      <c r="AE297" s="14">
        <v>0.85948123711142932</v>
      </c>
      <c r="AF297" s="14">
        <v>3.0914379079313918E-3</v>
      </c>
      <c r="AG297" s="14">
        <v>6.39013013084299E-2</v>
      </c>
      <c r="AH297" s="14">
        <v>1.3503042461755581E-3</v>
      </c>
      <c r="AI297" s="15"/>
      <c r="AJ297" s="16">
        <v>46.484314679897395</v>
      </c>
      <c r="AK297" s="16">
        <v>45.041763066125391</v>
      </c>
      <c r="AL297" s="16">
        <v>8.473922253977209</v>
      </c>
      <c r="AM297">
        <f t="shared" si="71"/>
        <v>5.3130774115989876E-2</v>
      </c>
      <c r="AN297" s="21">
        <f t="shared" si="72"/>
        <v>0.14832126456636741</v>
      </c>
      <c r="AO297" s="21">
        <f t="shared" si="73"/>
        <v>0.10994970305503624</v>
      </c>
      <c r="AP297" s="21">
        <f t="shared" si="74"/>
        <v>0.85948123711142932</v>
      </c>
      <c r="AQ297" s="21">
        <f t="shared" si="75"/>
        <v>6.39013013084299E-2</v>
      </c>
    </row>
    <row r="298" spans="1:43">
      <c r="A298" s="12" t="s">
        <v>64</v>
      </c>
      <c r="B298" s="12" t="s">
        <v>34</v>
      </c>
      <c r="C298" s="12" t="s">
        <v>68</v>
      </c>
      <c r="D298" s="12" t="s">
        <v>52</v>
      </c>
      <c r="E298" s="13" t="s">
        <v>73</v>
      </c>
      <c r="F298" s="14">
        <v>51.146999999999998</v>
      </c>
      <c r="G298" s="14">
        <v>0.59199999999999997</v>
      </c>
      <c r="H298" s="14">
        <v>3.7490000000000001</v>
      </c>
      <c r="I298" s="14">
        <f t="shared" si="92"/>
        <v>5.0600004397951999</v>
      </c>
      <c r="J298" s="14">
        <v>15.175000000000001</v>
      </c>
      <c r="K298" s="14">
        <v>0.109</v>
      </c>
      <c r="L298" s="14">
        <v>22.785</v>
      </c>
      <c r="M298" s="14">
        <v>0.61399999999999999</v>
      </c>
      <c r="N298" s="14">
        <v>5.0000000000000001E-3</v>
      </c>
      <c r="O298" s="14">
        <v>0.60899999999999999</v>
      </c>
      <c r="P298" s="14" t="s">
        <v>103</v>
      </c>
      <c r="Q298" s="14">
        <v>2.4E-2</v>
      </c>
      <c r="R298" s="14">
        <f t="shared" si="62"/>
        <v>99.869000439795187</v>
      </c>
      <c r="S298" s="14">
        <v>2.8860705261752395</v>
      </c>
      <c r="T298" s="14">
        <v>2.4630901876142843</v>
      </c>
      <c r="U298" s="16">
        <f t="shared" si="76"/>
        <v>84.242095486731088</v>
      </c>
      <c r="V298" s="14"/>
      <c r="W298" s="14">
        <v>1.8757853423752249</v>
      </c>
      <c r="X298" s="14">
        <v>0.12421465762477513</v>
      </c>
      <c r="Y298" s="14">
        <v>1.6333709932473944E-2</v>
      </c>
      <c r="Z298" s="14">
        <v>3.7829782829163522E-2</v>
      </c>
      <c r="AA298" s="14">
        <v>1.7658552815504797E-2</v>
      </c>
      <c r="AB298" s="14">
        <v>7.9650393092291674E-2</v>
      </c>
      <c r="AC298" s="14">
        <v>7.554598189338467E-2</v>
      </c>
      <c r="AD298" s="14">
        <v>0.82966012524551069</v>
      </c>
      <c r="AE298" s="14">
        <v>0.8953341332684287</v>
      </c>
      <c r="AF298" s="14">
        <v>3.3859060505260544E-3</v>
      </c>
      <c r="AG298" s="14">
        <v>4.3659443999605668E-2</v>
      </c>
      <c r="AH298" s="14">
        <v>2.3393301451462076E-4</v>
      </c>
      <c r="AI298" s="15"/>
      <c r="AJ298" s="16">
        <v>47.619327387134952</v>
      </c>
      <c r="AK298" s="16">
        <v>44.126383275362713</v>
      </c>
      <c r="AL298" s="16">
        <v>8.2542893375023318</v>
      </c>
      <c r="AM298">
        <f t="shared" si="71"/>
        <v>8.3457216315259403E-2</v>
      </c>
      <c r="AN298" s="21">
        <f t="shared" si="72"/>
        <v>0.12421465762477513</v>
      </c>
      <c r="AO298" s="21">
        <f t="shared" si="73"/>
        <v>7.9650393092291674E-2</v>
      </c>
      <c r="AP298" s="21">
        <f t="shared" si="74"/>
        <v>0.8953341332684287</v>
      </c>
      <c r="AQ298" s="21">
        <f t="shared" si="75"/>
        <v>4.3659443999605668E-2</v>
      </c>
    </row>
    <row r="299" spans="1:43">
      <c r="A299" s="12" t="s">
        <v>65</v>
      </c>
      <c r="B299" s="12" t="s">
        <v>34</v>
      </c>
      <c r="C299" s="12" t="s">
        <v>68</v>
      </c>
      <c r="D299" s="12" t="s">
        <v>52</v>
      </c>
      <c r="E299" s="13" t="s">
        <v>73</v>
      </c>
      <c r="F299" s="14">
        <v>52.082000000000001</v>
      </c>
      <c r="G299" s="14">
        <v>0.376</v>
      </c>
      <c r="H299" s="14">
        <v>3.028</v>
      </c>
      <c r="I299" s="14">
        <f t="shared" si="92"/>
        <v>5.4500004608180967</v>
      </c>
      <c r="J299" s="14">
        <v>15.637</v>
      </c>
      <c r="K299" s="14">
        <v>0.14599999999999999</v>
      </c>
      <c r="L299" s="14">
        <v>22.582000000000001</v>
      </c>
      <c r="M299" s="14">
        <v>0.63</v>
      </c>
      <c r="N299" s="14" t="s">
        <v>103</v>
      </c>
      <c r="O299" s="14">
        <v>0.29299999999999998</v>
      </c>
      <c r="P299" s="14" t="s">
        <v>103</v>
      </c>
      <c r="Q299" s="14">
        <v>2.1000000000000001E-2</v>
      </c>
      <c r="R299" s="14">
        <f t="shared" si="62"/>
        <v>100.2450004608181</v>
      </c>
      <c r="S299" s="14">
        <v>3.0240291893598616</v>
      </c>
      <c r="T299" s="14">
        <v>2.7289538566138951</v>
      </c>
      <c r="U299" s="16">
        <f t="shared" si="76"/>
        <v>83.645630351790899</v>
      </c>
      <c r="V299" s="14"/>
      <c r="W299" s="14">
        <v>1.9008872378226727</v>
      </c>
      <c r="X299" s="14">
        <v>9.911276217732734E-2</v>
      </c>
      <c r="Y299" s="14">
        <v>1.0324207064379632E-2</v>
      </c>
      <c r="Z299" s="14">
        <v>3.1138006570416155E-2</v>
      </c>
      <c r="AA299" s="14">
        <v>8.4549523750983152E-3</v>
      </c>
      <c r="AB299" s="14">
        <v>8.305632138002364E-2</v>
      </c>
      <c r="AC299" s="14">
        <v>8.3297693828934427E-2</v>
      </c>
      <c r="AD299" s="14">
        <v>0.8508062732674273</v>
      </c>
      <c r="AE299" s="14">
        <v>0.88308852411788885</v>
      </c>
      <c r="AF299" s="14">
        <v>4.513432903201383E-3</v>
      </c>
      <c r="AG299" s="14">
        <v>4.4581646950704136E-2</v>
      </c>
      <c r="AH299" s="14">
        <v>9.3123059903425762E-5</v>
      </c>
      <c r="AI299" s="15"/>
      <c r="AJ299" s="16">
        <v>46.472257646737894</v>
      </c>
      <c r="AK299" s="16">
        <v>44.773414282831851</v>
      </c>
      <c r="AL299" s="16">
        <v>8.7543280704302493</v>
      </c>
      <c r="AM299">
        <f t="shared" si="71"/>
        <v>8.9173900082945984E-2</v>
      </c>
      <c r="AN299" s="21">
        <f t="shared" si="72"/>
        <v>9.911276217732734E-2</v>
      </c>
      <c r="AO299" s="21">
        <f t="shared" si="73"/>
        <v>8.305632138002364E-2</v>
      </c>
      <c r="AP299" s="21">
        <f t="shared" si="74"/>
        <v>0.88308852411788885</v>
      </c>
      <c r="AQ299" s="21">
        <f t="shared" si="75"/>
        <v>4.4581646950704136E-2</v>
      </c>
    </row>
    <row r="300" spans="1:43">
      <c r="A300" s="12" t="s">
        <v>65</v>
      </c>
      <c r="B300" s="12" t="s">
        <v>34</v>
      </c>
      <c r="C300" s="12" t="s">
        <v>68</v>
      </c>
      <c r="D300" s="12" t="s">
        <v>52</v>
      </c>
      <c r="E300" s="13" t="s">
        <v>73</v>
      </c>
      <c r="F300" s="14">
        <v>52.444000000000003</v>
      </c>
      <c r="G300" s="14">
        <v>0.379</v>
      </c>
      <c r="H300" s="14">
        <v>2.4020000000000001</v>
      </c>
      <c r="I300" s="14">
        <f t="shared" si="92"/>
        <v>5.0340004344117002</v>
      </c>
      <c r="J300" s="14">
        <v>15.856999999999999</v>
      </c>
      <c r="K300" s="14">
        <v>0.13400000000000001</v>
      </c>
      <c r="L300" s="14">
        <v>22.815000000000001</v>
      </c>
      <c r="M300" s="14">
        <v>0.63500000000000001</v>
      </c>
      <c r="N300" s="14" t="s">
        <v>103</v>
      </c>
      <c r="O300" s="14">
        <v>0.26200000000000001</v>
      </c>
      <c r="P300" s="14" t="s">
        <v>103</v>
      </c>
      <c r="Q300" s="14">
        <v>2.3E-2</v>
      </c>
      <c r="R300" s="14">
        <f t="shared" si="62"/>
        <v>99.985000434411702</v>
      </c>
      <c r="S300" s="14">
        <v>2.8507423513127206</v>
      </c>
      <c r="T300" s="14">
        <v>2.4688787676652852</v>
      </c>
      <c r="U300" s="16">
        <f t="shared" si="76"/>
        <v>84.883154283603034</v>
      </c>
      <c r="V300" s="14"/>
      <c r="W300" s="14">
        <v>1.9170826838848876</v>
      </c>
      <c r="X300" s="14">
        <v>8.2917316115112438E-2</v>
      </c>
      <c r="Y300" s="14">
        <v>1.0422800023908687E-2</v>
      </c>
      <c r="Z300" s="14">
        <v>2.0566815929633622E-2</v>
      </c>
      <c r="AA300" s="14">
        <v>7.5721842105499664E-3</v>
      </c>
      <c r="AB300" s="14">
        <v>7.841894854414258E-2</v>
      </c>
      <c r="AC300" s="14">
        <v>7.5476696618761205E-2</v>
      </c>
      <c r="AD300" s="14">
        <v>0.8641210953184788</v>
      </c>
      <c r="AE300" s="14">
        <v>0.89359071004041557</v>
      </c>
      <c r="AF300" s="14">
        <v>4.1489219718053322E-3</v>
      </c>
      <c r="AG300" s="14">
        <v>4.5005502815213545E-2</v>
      </c>
      <c r="AH300" s="14">
        <v>0</v>
      </c>
      <c r="AI300" s="15"/>
      <c r="AJ300" s="16">
        <v>46.74551303911786</v>
      </c>
      <c r="AK300" s="16">
        <v>45.203898691784531</v>
      </c>
      <c r="AL300" s="16">
        <v>8.0505882690976094</v>
      </c>
      <c r="AM300">
        <f t="shared" si="71"/>
        <v>8.0328729235458474E-2</v>
      </c>
      <c r="AN300" s="21">
        <f t="shared" si="72"/>
        <v>8.2917316115112438E-2</v>
      </c>
      <c r="AO300" s="21">
        <f t="shared" si="73"/>
        <v>7.841894854414258E-2</v>
      </c>
      <c r="AP300" s="21">
        <f t="shared" si="74"/>
        <v>0.89359071004041557</v>
      </c>
      <c r="AQ300" s="21">
        <f t="shared" si="75"/>
        <v>4.5005502815213545E-2</v>
      </c>
    </row>
    <row r="301" spans="1:43">
      <c r="A301" s="12" t="s">
        <v>65</v>
      </c>
      <c r="B301" s="12" t="s">
        <v>34</v>
      </c>
      <c r="C301" s="12" t="s">
        <v>68</v>
      </c>
      <c r="D301" s="12" t="s">
        <v>52</v>
      </c>
      <c r="E301" s="13" t="s">
        <v>73</v>
      </c>
      <c r="F301" s="14">
        <v>51.244999999999997</v>
      </c>
      <c r="G301" s="14">
        <v>0.56399999999999995</v>
      </c>
      <c r="H301" s="14">
        <v>3.653</v>
      </c>
      <c r="I301" s="14">
        <f t="shared" si="92"/>
        <v>5.4570004942878425</v>
      </c>
      <c r="J301" s="14">
        <v>15.206</v>
      </c>
      <c r="K301" s="14">
        <v>0.11600000000000001</v>
      </c>
      <c r="L301" s="14">
        <v>22.640999999999998</v>
      </c>
      <c r="M301" s="14">
        <v>0.64200000000000002</v>
      </c>
      <c r="N301" s="14">
        <v>8.0000000000000002E-3</v>
      </c>
      <c r="O301" s="14">
        <v>0.26200000000000001</v>
      </c>
      <c r="P301" s="14" t="s">
        <v>103</v>
      </c>
      <c r="Q301" s="14">
        <v>1.9E-2</v>
      </c>
      <c r="R301" s="14">
        <f t="shared" si="62"/>
        <v>99.813000494287834</v>
      </c>
      <c r="S301" s="14">
        <v>3.2436678955926177</v>
      </c>
      <c r="T301" s="14">
        <v>2.5383211562961212</v>
      </c>
      <c r="U301" s="16">
        <f t="shared" si="76"/>
        <v>83.241782367165058</v>
      </c>
      <c r="V301" s="14"/>
      <c r="W301" s="14">
        <v>1.8797686938956826</v>
      </c>
      <c r="X301" s="14">
        <v>0.12023130610431743</v>
      </c>
      <c r="Y301" s="14">
        <v>1.5564392657290009E-2</v>
      </c>
      <c r="Z301" s="14">
        <v>3.7696393671707795E-2</v>
      </c>
      <c r="AA301" s="14">
        <v>7.598520682633521E-3</v>
      </c>
      <c r="AB301" s="14">
        <v>8.9537983394065157E-2</v>
      </c>
      <c r="AC301" s="14">
        <v>7.7869532659107885E-2</v>
      </c>
      <c r="AD301" s="14">
        <v>0.83152717467999082</v>
      </c>
      <c r="AE301" s="14">
        <v>0.88985994004047198</v>
      </c>
      <c r="AF301" s="14">
        <v>3.6040958910683501E-3</v>
      </c>
      <c r="AG301" s="14">
        <v>4.5659883621305908E-2</v>
      </c>
      <c r="AH301" s="14">
        <v>3.7437034747484193E-4</v>
      </c>
      <c r="AI301" s="15"/>
      <c r="AJ301" s="16">
        <v>47.112583101530326</v>
      </c>
      <c r="AK301" s="16">
        <v>44.024223763247555</v>
      </c>
      <c r="AL301" s="16">
        <v>8.8631931352221294</v>
      </c>
      <c r="AM301">
        <f t="shared" si="71"/>
        <v>8.5627682650132625E-2</v>
      </c>
      <c r="AN301" s="21">
        <f t="shared" si="72"/>
        <v>0.12023130610431743</v>
      </c>
      <c r="AO301" s="21">
        <f t="shared" si="73"/>
        <v>8.9537983394065157E-2</v>
      </c>
      <c r="AP301" s="21">
        <f t="shared" si="74"/>
        <v>0.88985994004047198</v>
      </c>
      <c r="AQ301" s="21">
        <f t="shared" si="75"/>
        <v>4.5659883621305908E-2</v>
      </c>
    </row>
    <row r="302" spans="1:43">
      <c r="A302" s="12" t="s">
        <v>65</v>
      </c>
      <c r="B302" s="12" t="s">
        <v>34</v>
      </c>
      <c r="C302" s="12" t="s">
        <v>68</v>
      </c>
      <c r="D302" s="12" t="s">
        <v>52</v>
      </c>
      <c r="E302" s="13" t="s">
        <v>73</v>
      </c>
      <c r="F302" s="14">
        <v>53.801000000000002</v>
      </c>
      <c r="G302" s="14">
        <v>0.11700000000000001</v>
      </c>
      <c r="H302" s="14">
        <v>1.488</v>
      </c>
      <c r="I302" s="14">
        <f t="shared" si="92"/>
        <v>5.0880002808183873</v>
      </c>
      <c r="J302" s="14">
        <v>16.605</v>
      </c>
      <c r="K302" s="14">
        <v>0.125</v>
      </c>
      <c r="L302" s="14">
        <v>22.23</v>
      </c>
      <c r="M302" s="14">
        <v>0.58799999999999997</v>
      </c>
      <c r="N302" s="14">
        <v>0.01</v>
      </c>
      <c r="O302" s="14">
        <v>0.23799999999999999</v>
      </c>
      <c r="P302" s="14" t="s">
        <v>103</v>
      </c>
      <c r="Q302" s="14">
        <v>2.7E-2</v>
      </c>
      <c r="R302" s="14">
        <f t="shared" si="62"/>
        <v>100.31700028081839</v>
      </c>
      <c r="S302" s="14">
        <v>1.842816078287544</v>
      </c>
      <c r="T302" s="14">
        <v>3.4298190537189583</v>
      </c>
      <c r="U302" s="16">
        <f t="shared" si="76"/>
        <v>85.332094572773443</v>
      </c>
      <c r="V302" s="14"/>
      <c r="W302" s="14">
        <v>1.9573431466376576</v>
      </c>
      <c r="X302" s="14">
        <v>4.2656853362342373E-2</v>
      </c>
      <c r="Y302" s="14">
        <v>3.2023046276218109E-3</v>
      </c>
      <c r="Z302" s="14">
        <v>2.114529100755666E-2</v>
      </c>
      <c r="AA302" s="14">
        <v>6.8458664439529689E-3</v>
      </c>
      <c r="AB302" s="14">
        <v>5.0451795390880926E-2</v>
      </c>
      <c r="AC302" s="14">
        <v>0.1043556371299935</v>
      </c>
      <c r="AD302" s="14">
        <v>0.900583627085351</v>
      </c>
      <c r="AE302" s="14">
        <v>0.86654120869470441</v>
      </c>
      <c r="AF302" s="14">
        <v>3.8518739590559774E-3</v>
      </c>
      <c r="AG302" s="14">
        <v>4.1476376183156215E-2</v>
      </c>
      <c r="AH302" s="14">
        <v>4.6412521360029806E-4</v>
      </c>
      <c r="AI302" s="15"/>
      <c r="AJ302" s="16">
        <v>45.086979545890237</v>
      </c>
      <c r="AK302" s="16">
        <v>46.85823959246521</v>
      </c>
      <c r="AL302" s="16">
        <v>8.0547808616445575</v>
      </c>
      <c r="AM302">
        <f t="shared" si="71"/>
        <v>0.10384273044747064</v>
      </c>
      <c r="AN302" s="21">
        <f t="shared" si="72"/>
        <v>4.2656853362342373E-2</v>
      </c>
      <c r="AO302" s="21">
        <f t="shared" si="73"/>
        <v>5.0451795390880926E-2</v>
      </c>
      <c r="AP302" s="21">
        <f t="shared" si="74"/>
        <v>0.86654120869470441</v>
      </c>
      <c r="AQ302" s="21">
        <f t="shared" si="75"/>
        <v>4.1476376183156215E-2</v>
      </c>
    </row>
    <row r="303" spans="1:43">
      <c r="A303" s="12" t="s">
        <v>65</v>
      </c>
      <c r="B303" s="12" t="s">
        <v>34</v>
      </c>
      <c r="C303" s="12" t="s">
        <v>68</v>
      </c>
      <c r="D303" s="12" t="s">
        <v>52</v>
      </c>
      <c r="E303" s="13" t="s">
        <v>73</v>
      </c>
      <c r="F303" s="14">
        <v>52.52</v>
      </c>
      <c r="G303" s="14">
        <v>0.30199999999999999</v>
      </c>
      <c r="H303" s="14">
        <v>2.76</v>
      </c>
      <c r="I303" s="14">
        <f t="shared" si="92"/>
        <v>5.2880004031461363</v>
      </c>
      <c r="J303" s="14">
        <v>16.134</v>
      </c>
      <c r="K303" s="14">
        <v>0.126</v>
      </c>
      <c r="L303" s="14">
        <v>22.806000000000001</v>
      </c>
      <c r="M303" s="14">
        <v>0.44</v>
      </c>
      <c r="N303" s="14" t="s">
        <v>103</v>
      </c>
      <c r="O303" s="14">
        <v>0.26300000000000001</v>
      </c>
      <c r="P303" s="14" t="s">
        <v>103</v>
      </c>
      <c r="Q303" s="14">
        <v>2.5000000000000001E-2</v>
      </c>
      <c r="R303" s="14">
        <f t="shared" si="62"/>
        <v>100.66400040314615</v>
      </c>
      <c r="S303" s="14">
        <v>2.6455681592527025</v>
      </c>
      <c r="T303" s="14">
        <v>2.9074961800869734</v>
      </c>
      <c r="U303" s="16">
        <f t="shared" si="76"/>
        <v>84.469156821399977</v>
      </c>
      <c r="V303" s="14"/>
      <c r="W303" s="14">
        <v>1.9079955195352012</v>
      </c>
      <c r="X303" s="14">
        <v>9.200448046479881E-2</v>
      </c>
      <c r="Y303" s="14">
        <v>8.2539101261424226E-3</v>
      </c>
      <c r="Z303" s="14">
        <v>2.6168295584154913E-2</v>
      </c>
      <c r="AA303" s="14">
        <v>7.5541086194472438E-3</v>
      </c>
      <c r="AB303" s="14">
        <v>7.2325192715634978E-2</v>
      </c>
      <c r="AC303" s="14">
        <v>8.8336435247747591E-2</v>
      </c>
      <c r="AD303" s="14">
        <v>0.8737822762959867</v>
      </c>
      <c r="AE303" s="14">
        <v>0.88771772071134369</v>
      </c>
      <c r="AF303" s="14">
        <v>3.8771143611792164E-3</v>
      </c>
      <c r="AG303" s="14">
        <v>3.099218292633214E-2</v>
      </c>
      <c r="AH303" s="14">
        <v>0</v>
      </c>
      <c r="AI303" s="15"/>
      <c r="AJ303" s="16">
        <v>46.183302651506708</v>
      </c>
      <c r="AK303" s="16">
        <v>45.458314480152005</v>
      </c>
      <c r="AL303" s="16">
        <v>8.3583828683412875</v>
      </c>
      <c r="AM303">
        <f t="shared" si="71"/>
        <v>9.1814486287259106E-2</v>
      </c>
      <c r="AN303" s="21">
        <f t="shared" si="72"/>
        <v>9.200448046479881E-2</v>
      </c>
      <c r="AO303" s="21">
        <f t="shared" si="73"/>
        <v>7.2325192715634978E-2</v>
      </c>
      <c r="AP303" s="21">
        <f t="shared" si="74"/>
        <v>0.88771772071134369</v>
      </c>
      <c r="AQ303" s="21">
        <f t="shared" si="75"/>
        <v>3.099218292633214E-2</v>
      </c>
    </row>
    <row r="304" spans="1:43">
      <c r="A304" s="12" t="s">
        <v>65</v>
      </c>
      <c r="B304" s="12" t="s">
        <v>34</v>
      </c>
      <c r="C304" s="12" t="s">
        <v>68</v>
      </c>
      <c r="D304" s="12" t="s">
        <v>52</v>
      </c>
      <c r="E304" s="13" t="s">
        <v>73</v>
      </c>
      <c r="F304" s="14">
        <v>53.771000000000001</v>
      </c>
      <c r="G304" s="14">
        <v>0.127</v>
      </c>
      <c r="H304" s="14">
        <v>1.7150000000000001</v>
      </c>
      <c r="I304" s="14">
        <f t="shared" si="92"/>
        <v>5.0910002727507839</v>
      </c>
      <c r="J304" s="14">
        <v>16.658999999999999</v>
      </c>
      <c r="K304" s="14">
        <v>0.154</v>
      </c>
      <c r="L304" s="14">
        <v>22.312999999999999</v>
      </c>
      <c r="M304" s="14">
        <v>0.53</v>
      </c>
      <c r="N304" s="14" t="s">
        <v>103</v>
      </c>
      <c r="O304" s="14">
        <v>0.28699999999999998</v>
      </c>
      <c r="P304" s="14">
        <v>1.6E-2</v>
      </c>
      <c r="Q304" s="14">
        <v>2.5999999999999999E-2</v>
      </c>
      <c r="R304" s="14">
        <f t="shared" si="62"/>
        <v>100.68900027275079</v>
      </c>
      <c r="S304" s="14">
        <v>1.7898740052047182</v>
      </c>
      <c r="T304" s="14">
        <v>3.4804567631338532</v>
      </c>
      <c r="U304" s="16">
        <f t="shared" si="76"/>
        <v>85.365323377743763</v>
      </c>
      <c r="V304" s="14"/>
      <c r="W304" s="14">
        <v>1.9498831788165685</v>
      </c>
      <c r="X304" s="14">
        <v>5.0116821183431526E-2</v>
      </c>
      <c r="Y304" s="14">
        <v>3.4646898200042719E-3</v>
      </c>
      <c r="Z304" s="14">
        <v>2.3179187603223794E-2</v>
      </c>
      <c r="AA304" s="14">
        <v>8.2284345634805814E-3</v>
      </c>
      <c r="AB304" s="14">
        <v>4.8842844862817487E-2</v>
      </c>
      <c r="AC304" s="14">
        <v>0.10555159640685831</v>
      </c>
      <c r="AD304" s="14">
        <v>0.90057099046906897</v>
      </c>
      <c r="AE304" s="14">
        <v>0.86694506981419739</v>
      </c>
      <c r="AF304" s="14">
        <v>4.7300598221802137E-3</v>
      </c>
      <c r="AG304" s="14">
        <v>3.7263462443739938E-2</v>
      </c>
      <c r="AH304" s="14">
        <v>0</v>
      </c>
      <c r="AI304" s="15"/>
      <c r="AJ304" s="16">
        <v>45.108503705749477</v>
      </c>
      <c r="AK304" s="16">
        <v>46.858112786281644</v>
      </c>
      <c r="AL304" s="16">
        <v>8.0333835079688676</v>
      </c>
      <c r="AM304">
        <f t="shared" si="71"/>
        <v>0.10490928022459223</v>
      </c>
      <c r="AN304" s="21">
        <f t="shared" si="72"/>
        <v>5.0116821183431526E-2</v>
      </c>
      <c r="AO304" s="21">
        <f t="shared" si="73"/>
        <v>4.8842844862817487E-2</v>
      </c>
      <c r="AP304" s="21">
        <f t="shared" si="74"/>
        <v>0.86694506981419739</v>
      </c>
      <c r="AQ304" s="21">
        <f t="shared" si="75"/>
        <v>3.7263462443739938E-2</v>
      </c>
    </row>
    <row r="305" spans="1:43">
      <c r="A305" s="12" t="s">
        <v>23</v>
      </c>
      <c r="B305" s="12" t="s">
        <v>43</v>
      </c>
      <c r="C305" s="12" t="s">
        <v>43</v>
      </c>
      <c r="D305" s="12" t="s">
        <v>20</v>
      </c>
      <c r="E305" s="13" t="s">
        <v>73</v>
      </c>
      <c r="F305" s="14">
        <v>51.524999999999999</v>
      </c>
      <c r="G305" s="14">
        <v>0.65800000000000003</v>
      </c>
      <c r="H305" s="14">
        <v>1.88</v>
      </c>
      <c r="I305" s="14">
        <f t="shared" si="92"/>
        <v>9.5640002012525134</v>
      </c>
      <c r="J305" s="14">
        <v>14.071</v>
      </c>
      <c r="K305" s="14">
        <v>0.24299999999999999</v>
      </c>
      <c r="L305" s="14">
        <v>21.018999999999998</v>
      </c>
      <c r="M305" s="14">
        <v>0.33400000000000002</v>
      </c>
      <c r="N305" s="14" t="s">
        <v>103</v>
      </c>
      <c r="O305" s="14">
        <v>0.216</v>
      </c>
      <c r="P305" s="14" t="s">
        <v>103</v>
      </c>
      <c r="Q305" s="14">
        <v>2.3E-2</v>
      </c>
      <c r="R305" s="14">
        <f t="shared" si="62"/>
        <v>99.533000201252506</v>
      </c>
      <c r="S305" s="14">
        <v>1.3206804950330255</v>
      </c>
      <c r="T305" s="14">
        <v>8.3756409126277056</v>
      </c>
      <c r="U305" s="16">
        <f t="shared" si="76"/>
        <v>72.395787656074219</v>
      </c>
      <c r="V305" s="14"/>
      <c r="W305" s="14">
        <v>1.9302108640332578</v>
      </c>
      <c r="X305" s="14">
        <v>6.9789135966742188E-2</v>
      </c>
      <c r="Y305" s="14">
        <v>1.8544400942560386E-2</v>
      </c>
      <c r="Z305" s="14">
        <v>1.3215113534263842E-2</v>
      </c>
      <c r="AA305" s="14">
        <v>6.3975744706376838E-3</v>
      </c>
      <c r="AB305" s="14">
        <v>3.7230813909213525E-2</v>
      </c>
      <c r="AC305" s="14">
        <v>0.26240547280869586</v>
      </c>
      <c r="AD305" s="14">
        <v>0.78581490819036681</v>
      </c>
      <c r="AE305" s="14">
        <v>0.84366870889262247</v>
      </c>
      <c r="AF305" s="14">
        <v>7.7104275715772202E-3</v>
      </c>
      <c r="AG305" s="14">
        <v>2.4259401328316738E-2</v>
      </c>
      <c r="AH305" s="14">
        <v>0</v>
      </c>
      <c r="AI305" s="14"/>
      <c r="AJ305" s="16">
        <v>43.732069021494048</v>
      </c>
      <c r="AK305" s="16">
        <v>40.733182872465584</v>
      </c>
      <c r="AL305" s="16">
        <v>15.53474810604037</v>
      </c>
      <c r="AM305">
        <f t="shared" si="71"/>
        <v>0.25033425944131732</v>
      </c>
      <c r="AN305" s="21">
        <f t="shared" si="72"/>
        <v>6.9789135966742188E-2</v>
      </c>
      <c r="AO305" s="21">
        <f t="shared" si="73"/>
        <v>3.7230813909213525E-2</v>
      </c>
      <c r="AP305" s="21">
        <f t="shared" si="74"/>
        <v>0.84366870889262247</v>
      </c>
      <c r="AQ305" s="21">
        <f t="shared" si="75"/>
        <v>2.4259401328316738E-2</v>
      </c>
    </row>
    <row r="306" spans="1:43">
      <c r="A306" s="12" t="s">
        <v>23</v>
      </c>
      <c r="B306" s="12" t="s">
        <v>43</v>
      </c>
      <c r="C306" s="12" t="s">
        <v>43</v>
      </c>
      <c r="D306" s="12" t="s">
        <v>20</v>
      </c>
      <c r="E306" s="13" t="s">
        <v>73</v>
      </c>
      <c r="F306" s="14">
        <v>51.579000000000001</v>
      </c>
      <c r="G306" s="14">
        <v>0.63300000000000001</v>
      </c>
      <c r="H306" s="14">
        <v>2.1320000000000001</v>
      </c>
      <c r="I306" s="14">
        <f t="shared" si="92"/>
        <v>10.030000070546739</v>
      </c>
      <c r="J306" s="14">
        <v>14.922000000000001</v>
      </c>
      <c r="K306" s="14">
        <v>0.219</v>
      </c>
      <c r="L306" s="14">
        <v>18.925999999999998</v>
      </c>
      <c r="M306" s="14">
        <v>0.33</v>
      </c>
      <c r="N306" s="14" t="s">
        <v>103</v>
      </c>
      <c r="O306" s="14">
        <v>0.34699999999999998</v>
      </c>
      <c r="P306" s="14" t="s">
        <v>103</v>
      </c>
      <c r="Q306" s="14">
        <v>2.5000000000000001E-2</v>
      </c>
      <c r="R306" s="14">
        <f t="shared" si="62"/>
        <v>99.143000070546734</v>
      </c>
      <c r="S306" s="14">
        <v>0.46294927141780462</v>
      </c>
      <c r="T306" s="14">
        <v>9.6134344674955052</v>
      </c>
      <c r="U306" s="16">
        <f t="shared" si="76"/>
        <v>72.617978644703044</v>
      </c>
      <c r="V306" s="14"/>
      <c r="W306" s="14">
        <v>1.9353517403185212</v>
      </c>
      <c r="X306" s="14">
        <v>6.4648259681478804E-2</v>
      </c>
      <c r="Y306" s="14">
        <v>1.7868613663606012E-2</v>
      </c>
      <c r="Z306" s="14">
        <v>2.9633984731334648E-2</v>
      </c>
      <c r="AA306" s="14">
        <v>1.0294169332042127E-2</v>
      </c>
      <c r="AB306" s="14">
        <v>1.307189063823638E-2</v>
      </c>
      <c r="AC306" s="14">
        <v>0.30167105583944986</v>
      </c>
      <c r="AD306" s="14">
        <v>0.83468492643266956</v>
      </c>
      <c r="AE306" s="14">
        <v>0.76088489301727125</v>
      </c>
      <c r="AF306" s="14">
        <v>6.9601169552381886E-3</v>
      </c>
      <c r="AG306" s="14">
        <v>2.4007546927506607E-2</v>
      </c>
      <c r="AH306" s="14">
        <v>4.7868027290842827E-5</v>
      </c>
      <c r="AI306" s="14"/>
      <c r="AJ306" s="16">
        <v>39.82802790559753</v>
      </c>
      <c r="AK306" s="16">
        <v>43.691042951995342</v>
      </c>
      <c r="AL306" s="16">
        <v>16.480929142407131</v>
      </c>
      <c r="AM306">
        <f t="shared" si="71"/>
        <v>0.26547231725419795</v>
      </c>
      <c r="AN306" s="21">
        <f t="shared" si="72"/>
        <v>6.4648259681478804E-2</v>
      </c>
      <c r="AO306" s="21">
        <f t="shared" si="73"/>
        <v>1.307189063823638E-2</v>
      </c>
      <c r="AP306" s="21">
        <f t="shared" si="74"/>
        <v>0.76088489301727125</v>
      </c>
      <c r="AQ306" s="21">
        <f t="shared" si="75"/>
        <v>2.4007546927506607E-2</v>
      </c>
    </row>
    <row r="307" spans="1:43">
      <c r="A307" s="12" t="s">
        <v>24</v>
      </c>
      <c r="B307" s="12" t="s">
        <v>43</v>
      </c>
      <c r="C307" s="12" t="s">
        <v>43</v>
      </c>
      <c r="D307" s="12" t="s">
        <v>20</v>
      </c>
      <c r="E307" s="13" t="s">
        <v>73</v>
      </c>
      <c r="F307" s="14">
        <v>51.587000000000003</v>
      </c>
      <c r="G307" s="14">
        <v>0.58199999999999996</v>
      </c>
      <c r="H307" s="14">
        <v>1.65</v>
      </c>
      <c r="I307" s="14">
        <f t="shared" si="92"/>
        <v>10.410000239144493</v>
      </c>
      <c r="J307" s="14">
        <v>14.382</v>
      </c>
      <c r="K307" s="14">
        <v>0.25700000000000001</v>
      </c>
      <c r="L307" s="14">
        <v>20.113</v>
      </c>
      <c r="M307" s="14">
        <v>0.32500000000000001</v>
      </c>
      <c r="N307" s="14" t="s">
        <v>103</v>
      </c>
      <c r="O307" s="14">
        <v>0.19</v>
      </c>
      <c r="P307" s="14">
        <v>1.4E-2</v>
      </c>
      <c r="Q307" s="14">
        <v>2.5999999999999999E-2</v>
      </c>
      <c r="R307" s="14">
        <f t="shared" si="62"/>
        <v>99.536000239144499</v>
      </c>
      <c r="S307" s="14">
        <v>1.569339243469515</v>
      </c>
      <c r="T307" s="14">
        <v>8.9978957415053493</v>
      </c>
      <c r="U307" s="16">
        <f t="shared" si="76"/>
        <v>71.121255040097893</v>
      </c>
      <c r="V307" s="14"/>
      <c r="W307" s="14">
        <v>1.9339584536993868</v>
      </c>
      <c r="X307" s="14">
        <v>6.6041546300613208E-2</v>
      </c>
      <c r="Y307" s="14">
        <v>1.6414588953791959E-2</v>
      </c>
      <c r="Z307" s="14">
        <v>6.8616441051701504E-3</v>
      </c>
      <c r="AA307" s="14">
        <v>5.631645538828705E-3</v>
      </c>
      <c r="AB307" s="14">
        <v>4.427328162756379E-2</v>
      </c>
      <c r="AC307" s="14">
        <v>0.28210832863275576</v>
      </c>
      <c r="AD307" s="14">
        <v>0.80377537646817554</v>
      </c>
      <c r="AE307" s="14">
        <v>0.80789860352137599</v>
      </c>
      <c r="AF307" s="14">
        <v>8.1606626287232496E-3</v>
      </c>
      <c r="AG307" s="14">
        <v>2.3623110729994217E-2</v>
      </c>
      <c r="AH307" s="14">
        <v>4.7826148506964781E-5</v>
      </c>
      <c r="AI307" s="14"/>
      <c r="AJ307" s="16">
        <v>41.677543662709439</v>
      </c>
      <c r="AK307" s="16">
        <v>41.46483630711802</v>
      </c>
      <c r="AL307" s="16">
        <v>16.857620030172541</v>
      </c>
      <c r="AM307">
        <f t="shared" si="71"/>
        <v>0.25979607881355415</v>
      </c>
      <c r="AN307" s="21">
        <f t="shared" si="72"/>
        <v>6.6041546300613208E-2</v>
      </c>
      <c r="AO307" s="21">
        <f t="shared" si="73"/>
        <v>4.427328162756379E-2</v>
      </c>
      <c r="AP307" s="21">
        <f t="shared" si="74"/>
        <v>0.80789860352137599</v>
      </c>
      <c r="AQ307" s="21">
        <f t="shared" si="75"/>
        <v>2.3623110729994217E-2</v>
      </c>
    </row>
    <row r="308" spans="1:43">
      <c r="A308" s="12" t="s">
        <v>24</v>
      </c>
      <c r="B308" s="12" t="s">
        <v>43</v>
      </c>
      <c r="C308" s="12" t="s">
        <v>43</v>
      </c>
      <c r="D308" s="12" t="s">
        <v>20</v>
      </c>
      <c r="E308" s="13" t="s">
        <v>73</v>
      </c>
      <c r="F308" s="14">
        <v>52.661999999999999</v>
      </c>
      <c r="G308" s="14">
        <v>0.40500000000000003</v>
      </c>
      <c r="H308" s="14">
        <v>1.2749999999999999</v>
      </c>
      <c r="I308" s="14">
        <f t="shared" si="92"/>
        <v>8.7340001151446369</v>
      </c>
      <c r="J308" s="14">
        <v>14.805</v>
      </c>
      <c r="K308" s="14">
        <v>0.20599999999999999</v>
      </c>
      <c r="L308" s="14">
        <v>21.164000000000001</v>
      </c>
      <c r="M308" s="14">
        <v>0.33200000000000002</v>
      </c>
      <c r="N308" s="14" t="s">
        <v>103</v>
      </c>
      <c r="O308" s="14">
        <v>0.105</v>
      </c>
      <c r="P308" s="14" t="s">
        <v>103</v>
      </c>
      <c r="Q308" s="14">
        <v>1.2E-2</v>
      </c>
      <c r="R308" s="14">
        <f t="shared" si="62"/>
        <v>99.700000115144647</v>
      </c>
      <c r="S308" s="14">
        <v>0.75561430112107553</v>
      </c>
      <c r="T308" s="14">
        <v>8.0540920853584339</v>
      </c>
      <c r="U308" s="16">
        <f t="shared" si="76"/>
        <v>75.134739432075904</v>
      </c>
      <c r="V308" s="14"/>
      <c r="W308" s="14">
        <v>1.960566084134137</v>
      </c>
      <c r="X308" s="14">
        <v>3.9433915865862978E-2</v>
      </c>
      <c r="Y308" s="14">
        <v>1.1343297425386166E-2</v>
      </c>
      <c r="Z308" s="14">
        <v>1.6509637012027276E-2</v>
      </c>
      <c r="AA308" s="14">
        <v>3.0906389919240734E-3</v>
      </c>
      <c r="AB308" s="14">
        <v>2.1169096232772303E-2</v>
      </c>
      <c r="AC308" s="14">
        <v>0.25076609162940167</v>
      </c>
      <c r="AD308" s="14">
        <v>0.82167693088071359</v>
      </c>
      <c r="AE308" s="14">
        <v>0.84421881290005518</v>
      </c>
      <c r="AF308" s="14">
        <v>6.4958620028702108E-3</v>
      </c>
      <c r="AG308" s="14">
        <v>2.3964538923007962E-2</v>
      </c>
      <c r="AH308" s="14">
        <v>4.7494429713741427E-5</v>
      </c>
      <c r="AI308" s="14"/>
      <c r="AJ308" s="16">
        <v>43.557584793600824</v>
      </c>
      <c r="AK308" s="16">
        <v>42.394533316351811</v>
      </c>
      <c r="AL308" s="16">
        <v>14.047881890047364</v>
      </c>
      <c r="AM308">
        <f t="shared" si="71"/>
        <v>0.23382695990922578</v>
      </c>
      <c r="AN308" s="21">
        <f t="shared" si="72"/>
        <v>3.9433915865862978E-2</v>
      </c>
      <c r="AO308" s="21">
        <f t="shared" si="73"/>
        <v>2.1169096232772303E-2</v>
      </c>
      <c r="AP308" s="21">
        <f t="shared" si="74"/>
        <v>0.84421881290005518</v>
      </c>
      <c r="AQ308" s="21">
        <f t="shared" si="75"/>
        <v>2.3964538923007962E-2</v>
      </c>
    </row>
    <row r="309" spans="1:43">
      <c r="A309" s="12" t="s">
        <v>39</v>
      </c>
      <c r="B309" s="12" t="s">
        <v>16</v>
      </c>
      <c r="C309" s="12" t="s">
        <v>69</v>
      </c>
      <c r="D309" s="12" t="s">
        <v>38</v>
      </c>
      <c r="E309" s="12" t="s">
        <v>74</v>
      </c>
      <c r="F309" s="14">
        <v>51.37</v>
      </c>
      <c r="G309" s="14">
        <v>0.64</v>
      </c>
      <c r="H309" s="14">
        <v>2.56</v>
      </c>
      <c r="I309" s="14">
        <f t="shared" si="92"/>
        <v>5.7857674544261615</v>
      </c>
      <c r="J309" s="14">
        <v>13.34</v>
      </c>
      <c r="K309" s="14">
        <v>0.27</v>
      </c>
      <c r="L309" s="14">
        <v>20.73</v>
      </c>
      <c r="M309" s="14">
        <v>0.37</v>
      </c>
      <c r="N309" s="14" t="s">
        <v>103</v>
      </c>
      <c r="O309" s="14" t="s">
        <v>75</v>
      </c>
      <c r="P309" s="14" t="s">
        <v>103</v>
      </c>
      <c r="Q309" s="14" t="s">
        <v>75</v>
      </c>
      <c r="R309" s="14">
        <f t="shared" ref="R309:R318" si="93">SUM(F309:Q309)</f>
        <v>95.065767454426165</v>
      </c>
      <c r="S309" s="14">
        <v>0</v>
      </c>
      <c r="T309" s="14">
        <v>5.7857674544261615</v>
      </c>
      <c r="U309" s="16">
        <f t="shared" si="76"/>
        <v>80.430730790121814</v>
      </c>
      <c r="V309" s="14"/>
      <c r="W309" s="14">
        <v>1.9997782111110931</v>
      </c>
      <c r="X309" s="14">
        <v>2.2178888890689308E-4</v>
      </c>
      <c r="Y309" s="14">
        <v>1.8743573778903507E-2</v>
      </c>
      <c r="Z309" s="14">
        <v>0.11723224971956496</v>
      </c>
      <c r="AA309" s="14">
        <v>0</v>
      </c>
      <c r="AB309" s="14">
        <v>0</v>
      </c>
      <c r="AC309" s="14">
        <v>0.18836548334515635</v>
      </c>
      <c r="AD309" s="14">
        <v>0.77417054133073704</v>
      </c>
      <c r="AE309" s="14">
        <v>0.86465867850624123</v>
      </c>
      <c r="AF309" s="14">
        <v>8.9026943581108006E-3</v>
      </c>
      <c r="AG309" s="14">
        <v>2.7926778961285374E-2</v>
      </c>
      <c r="AH309" s="14">
        <v>0</v>
      </c>
      <c r="AI309" s="12"/>
      <c r="AJ309" s="16">
        <v>47.321649794649829</v>
      </c>
      <c r="AK309" s="16">
        <v>42.369351223626424</v>
      </c>
      <c r="AL309" s="16">
        <v>10.308998981723738</v>
      </c>
      <c r="AM309">
        <f t="shared" si="71"/>
        <v>0.19569707368467903</v>
      </c>
      <c r="AN309" s="21">
        <f t="shared" si="72"/>
        <v>2.2178888890689308E-4</v>
      </c>
      <c r="AO309" s="21">
        <f t="shared" si="73"/>
        <v>0</v>
      </c>
      <c r="AP309" s="21">
        <f t="shared" si="74"/>
        <v>0.86465867850624123</v>
      </c>
      <c r="AQ309" s="21">
        <f t="shared" si="75"/>
        <v>2.7926778961285374E-2</v>
      </c>
    </row>
    <row r="310" spans="1:43">
      <c r="A310" s="12" t="s">
        <v>39</v>
      </c>
      <c r="B310" s="12" t="s">
        <v>16</v>
      </c>
      <c r="C310" s="12" t="s">
        <v>69</v>
      </c>
      <c r="D310" s="12" t="s">
        <v>38</v>
      </c>
      <c r="E310" s="12" t="s">
        <v>74</v>
      </c>
      <c r="F310" s="14">
        <v>51.39</v>
      </c>
      <c r="G310" s="14">
        <v>0.63</v>
      </c>
      <c r="H310" s="14">
        <v>2.5299999999999998</v>
      </c>
      <c r="I310" s="14">
        <f t="shared" si="92"/>
        <v>5.8487540363561514</v>
      </c>
      <c r="J310" s="14">
        <v>13.36</v>
      </c>
      <c r="K310" s="14">
        <v>0.19</v>
      </c>
      <c r="L310" s="14">
        <v>20.79</v>
      </c>
      <c r="M310" s="14">
        <v>0.39</v>
      </c>
      <c r="N310" s="14" t="s">
        <v>103</v>
      </c>
      <c r="O310" s="14" t="s">
        <v>75</v>
      </c>
      <c r="P310" s="14" t="s">
        <v>103</v>
      </c>
      <c r="Q310" s="14" t="s">
        <v>75</v>
      </c>
      <c r="R310" s="14">
        <f t="shared" si="93"/>
        <v>95.128754036356142</v>
      </c>
      <c r="S310" s="14">
        <v>0</v>
      </c>
      <c r="T310" s="14">
        <v>5.8487540363561514</v>
      </c>
      <c r="U310" s="16">
        <f t="shared" si="76"/>
        <v>80.283470016307234</v>
      </c>
      <c r="V310" s="14"/>
      <c r="W310" s="14">
        <v>1.9987105023736409</v>
      </c>
      <c r="X310" s="14">
        <v>1.289497626359104E-3</v>
      </c>
      <c r="Y310" s="14">
        <v>1.8433677530493041E-2</v>
      </c>
      <c r="Z310" s="14">
        <v>0.11468099998770476</v>
      </c>
      <c r="AA310" s="14">
        <v>0</v>
      </c>
      <c r="AB310" s="14">
        <v>0</v>
      </c>
      <c r="AC310" s="14">
        <v>0.19024038599012247</v>
      </c>
      <c r="AD310" s="14">
        <v>0.7746156740436394</v>
      </c>
      <c r="AE310" s="14">
        <v>0.8663610170262902</v>
      </c>
      <c r="AF310" s="14">
        <v>6.2590772385652405E-3</v>
      </c>
      <c r="AG310" s="14">
        <v>2.9409168183184963E-2</v>
      </c>
      <c r="AH310" s="14">
        <v>0</v>
      </c>
      <c r="AI310" s="12"/>
      <c r="AJ310" s="16">
        <v>47.31066719939065</v>
      </c>
      <c r="AK310" s="16">
        <v>42.300592526542772</v>
      </c>
      <c r="AL310" s="16">
        <v>10.388740274066581</v>
      </c>
      <c r="AM310">
        <f t="shared" si="71"/>
        <v>0.197169706311909</v>
      </c>
      <c r="AN310" s="21">
        <f t="shared" si="72"/>
        <v>1.289497626359104E-3</v>
      </c>
      <c r="AO310" s="21">
        <f t="shared" si="73"/>
        <v>0</v>
      </c>
      <c r="AP310" s="21">
        <f t="shared" si="74"/>
        <v>0.8663610170262902</v>
      </c>
      <c r="AQ310" s="21">
        <f t="shared" si="75"/>
        <v>2.9409168183184963E-2</v>
      </c>
    </row>
    <row r="311" spans="1:43">
      <c r="A311" s="12" t="s">
        <v>39</v>
      </c>
      <c r="B311" s="12" t="s">
        <v>16</v>
      </c>
      <c r="C311" s="12" t="s">
        <v>69</v>
      </c>
      <c r="D311" s="12" t="s">
        <v>38</v>
      </c>
      <c r="E311" s="12" t="s">
        <v>74</v>
      </c>
      <c r="F311" s="14">
        <v>51.36</v>
      </c>
      <c r="G311" s="14">
        <v>0.59</v>
      </c>
      <c r="H311" s="14">
        <v>2.3199999999999998</v>
      </c>
      <c r="I311" s="14">
        <f t="shared" si="92"/>
        <v>5.7317789556290295</v>
      </c>
      <c r="J311" s="14">
        <v>13.63</v>
      </c>
      <c r="K311" s="14">
        <v>0.23</v>
      </c>
      <c r="L311" s="14">
        <v>20.36</v>
      </c>
      <c r="M311" s="14">
        <v>0.39</v>
      </c>
      <c r="N311" s="14" t="s">
        <v>103</v>
      </c>
      <c r="O311" s="14" t="s">
        <v>75</v>
      </c>
      <c r="P311" s="14" t="s">
        <v>103</v>
      </c>
      <c r="Q311" s="14" t="s">
        <v>75</v>
      </c>
      <c r="R311" s="14">
        <f t="shared" si="93"/>
        <v>94.611778955629035</v>
      </c>
      <c r="S311" s="14">
        <v>0</v>
      </c>
      <c r="T311" s="14">
        <v>5.7317789556290295</v>
      </c>
      <c r="U311" s="16">
        <f t="shared" si="76"/>
        <v>80.912229866502528</v>
      </c>
      <c r="V311" s="14"/>
      <c r="W311" s="14">
        <v>2.0059257763014489</v>
      </c>
      <c r="X311" s="14">
        <v>0</v>
      </c>
      <c r="Y311" s="14">
        <v>1.7335725249639562E-2</v>
      </c>
      <c r="Z311" s="14">
        <v>0.10679072910319332</v>
      </c>
      <c r="AA311" s="14">
        <v>0</v>
      </c>
      <c r="AB311" s="14">
        <v>0</v>
      </c>
      <c r="AC311" s="14">
        <v>0.18721789649540005</v>
      </c>
      <c r="AD311" s="14">
        <v>0.79358645284425777</v>
      </c>
      <c r="AE311" s="14">
        <v>0.85200227423212904</v>
      </c>
      <c r="AF311" s="14">
        <v>7.6085712727703165E-3</v>
      </c>
      <c r="AG311" s="14">
        <v>2.9532574501161406E-2</v>
      </c>
      <c r="AH311" s="14">
        <v>0</v>
      </c>
      <c r="AI311" s="12"/>
      <c r="AJ311" s="16">
        <v>46.486206633831394</v>
      </c>
      <c r="AK311" s="16">
        <v>43.29897342348702</v>
      </c>
      <c r="AL311" s="16">
        <v>10.214819942681594</v>
      </c>
      <c r="AM311">
        <f t="shared" si="71"/>
        <v>0.1908820006981489</v>
      </c>
      <c r="AN311" s="21">
        <f t="shared" si="72"/>
        <v>-5.9257763014488596E-3</v>
      </c>
      <c r="AO311" s="21">
        <f t="shared" si="73"/>
        <v>0</v>
      </c>
      <c r="AP311" s="21">
        <f t="shared" si="74"/>
        <v>0.85200227423212904</v>
      </c>
      <c r="AQ311" s="21">
        <f t="shared" si="75"/>
        <v>2.9532574501161406E-2</v>
      </c>
    </row>
    <row r="312" spans="1:43">
      <c r="A312" s="12" t="s">
        <v>39</v>
      </c>
      <c r="B312" s="12" t="s">
        <v>16</v>
      </c>
      <c r="C312" s="12" t="s">
        <v>69</v>
      </c>
      <c r="D312" s="12" t="s">
        <v>38</v>
      </c>
      <c r="E312" s="12" t="s">
        <v>74</v>
      </c>
      <c r="F312" s="14">
        <v>51.27</v>
      </c>
      <c r="G312" s="14">
        <v>0.67</v>
      </c>
      <c r="H312" s="14">
        <v>2.38</v>
      </c>
      <c r="I312" s="14">
        <f t="shared" si="92"/>
        <v>5.7317789556290295</v>
      </c>
      <c r="J312" s="14">
        <v>13.65</v>
      </c>
      <c r="K312" s="14">
        <v>0.24</v>
      </c>
      <c r="L312" s="14">
        <v>20.49</v>
      </c>
      <c r="M312" s="14">
        <v>0.31</v>
      </c>
      <c r="N312" s="14" t="s">
        <v>103</v>
      </c>
      <c r="O312" s="14" t="s">
        <v>75</v>
      </c>
      <c r="P312" s="14" t="s">
        <v>103</v>
      </c>
      <c r="Q312" s="14" t="s">
        <v>75</v>
      </c>
      <c r="R312" s="14">
        <f t="shared" si="93"/>
        <v>94.74177895562903</v>
      </c>
      <c r="S312" s="14">
        <v>0</v>
      </c>
      <c r="T312" s="14">
        <v>5.7317789556290295</v>
      </c>
      <c r="U312" s="16">
        <f t="shared" si="76"/>
        <v>80.934865267293858</v>
      </c>
      <c r="V312" s="14"/>
      <c r="W312" s="14">
        <v>2.0011726009996416</v>
      </c>
      <c r="X312" s="14">
        <v>-1.1726009996415598E-3</v>
      </c>
      <c r="Y312" s="14">
        <v>1.9674159729712409E-2</v>
      </c>
      <c r="Z312" s="14">
        <v>0.11065742143039897</v>
      </c>
      <c r="AA312" s="14">
        <v>0</v>
      </c>
      <c r="AB312" s="14">
        <v>0</v>
      </c>
      <c r="AC312" s="14">
        <v>0.18710213706117335</v>
      </c>
      <c r="AD312" s="14">
        <v>0.79425951749085966</v>
      </c>
      <c r="AE312" s="14">
        <v>0.85691219877479885</v>
      </c>
      <c r="AF312" s="14">
        <v>7.9344696909174981E-3</v>
      </c>
      <c r="AG312" s="14">
        <v>2.3460095822138993E-2</v>
      </c>
      <c r="AH312" s="14">
        <v>0</v>
      </c>
      <c r="AI312" s="12"/>
      <c r="AJ312" s="16">
        <v>46.615045806368542</v>
      </c>
      <c r="AK312" s="16">
        <v>43.206811436361434</v>
      </c>
      <c r="AL312" s="16">
        <v>10.178142757270013</v>
      </c>
      <c r="AM312">
        <f t="shared" si="71"/>
        <v>0.19065564279315642</v>
      </c>
      <c r="AN312" s="21">
        <f t="shared" si="72"/>
        <v>-1.1726009996415598E-3</v>
      </c>
      <c r="AO312" s="21">
        <f t="shared" si="73"/>
        <v>0</v>
      </c>
      <c r="AP312" s="21">
        <f t="shared" si="74"/>
        <v>0.85691219877479885</v>
      </c>
      <c r="AQ312" s="21">
        <f t="shared" si="75"/>
        <v>2.3460095822138993E-2</v>
      </c>
    </row>
    <row r="313" spans="1:43">
      <c r="A313" s="12" t="s">
        <v>39</v>
      </c>
      <c r="B313" s="12" t="s">
        <v>16</v>
      </c>
      <c r="C313" s="12" t="s">
        <v>69</v>
      </c>
      <c r="D313" s="12" t="s">
        <v>38</v>
      </c>
      <c r="E313" s="12" t="s">
        <v>74</v>
      </c>
      <c r="F313" s="14">
        <v>51.01</v>
      </c>
      <c r="G313" s="14">
        <v>0.7</v>
      </c>
      <c r="H313" s="14">
        <v>2.66</v>
      </c>
      <c r="I313" s="14">
        <f t="shared" si="92"/>
        <v>5.9837252833489867</v>
      </c>
      <c r="J313" s="14">
        <v>13.22</v>
      </c>
      <c r="K313" s="14">
        <v>0.13</v>
      </c>
      <c r="L313" s="14">
        <v>20.73</v>
      </c>
      <c r="M313" s="14">
        <v>0.34</v>
      </c>
      <c r="N313" s="14">
        <v>0.01</v>
      </c>
      <c r="O313" s="14" t="s">
        <v>75</v>
      </c>
      <c r="P313" s="14" t="s">
        <v>103</v>
      </c>
      <c r="Q313" s="14" t="s">
        <v>75</v>
      </c>
      <c r="R313" s="14">
        <f t="shared" si="93"/>
        <v>94.783725283349</v>
      </c>
      <c r="S313" s="14">
        <v>0</v>
      </c>
      <c r="T313" s="14">
        <v>5.9837252833489867</v>
      </c>
      <c r="U313" s="16">
        <f t="shared" si="76"/>
        <v>79.750248989524778</v>
      </c>
      <c r="V313" s="14"/>
      <c r="W313" s="14">
        <v>1.9930245242962044</v>
      </c>
      <c r="X313" s="14">
        <v>6.9754757037956416E-3</v>
      </c>
      <c r="Y313" s="14">
        <v>2.0575742625942556E-2</v>
      </c>
      <c r="Z313" s="14">
        <v>0.11551284442276635</v>
      </c>
      <c r="AA313" s="14">
        <v>0</v>
      </c>
      <c r="AB313" s="14">
        <v>0</v>
      </c>
      <c r="AC313" s="14">
        <v>0.19552263862299743</v>
      </c>
      <c r="AD313" s="14">
        <v>0.77001169253361701</v>
      </c>
      <c r="AE313" s="14">
        <v>0.86782020550303207</v>
      </c>
      <c r="AF313" s="14">
        <v>4.3021555087102469E-3</v>
      </c>
      <c r="AG313" s="14">
        <v>2.5756277371502597E-2</v>
      </c>
      <c r="AH313" s="14">
        <v>4.9844341143239412E-4</v>
      </c>
      <c r="AI313" s="12"/>
      <c r="AJ313" s="16">
        <v>47.335100121125059</v>
      </c>
      <c r="AK313" s="16">
        <v>42.000152023872616</v>
      </c>
      <c r="AL313" s="16">
        <v>10.664747855002323</v>
      </c>
      <c r="AM313">
        <f t="shared" si="71"/>
        <v>0.20250200569127427</v>
      </c>
      <c r="AN313" s="21">
        <f t="shared" si="72"/>
        <v>6.9754757037956416E-3</v>
      </c>
      <c r="AO313" s="21">
        <f t="shared" si="73"/>
        <v>0</v>
      </c>
      <c r="AP313" s="21">
        <f t="shared" si="74"/>
        <v>0.86782020550303207</v>
      </c>
      <c r="AQ313" s="21">
        <f t="shared" si="75"/>
        <v>2.5756277371502597E-2</v>
      </c>
    </row>
    <row r="314" spans="1:43">
      <c r="A314" s="12" t="s">
        <v>40</v>
      </c>
      <c r="B314" s="12" t="s">
        <v>16</v>
      </c>
      <c r="C314" s="12" t="s">
        <v>69</v>
      </c>
      <c r="D314" s="12" t="s">
        <v>38</v>
      </c>
      <c r="E314" s="12" t="s">
        <v>74</v>
      </c>
      <c r="F314" s="14">
        <v>51.37</v>
      </c>
      <c r="G314" s="14">
        <v>0.52</v>
      </c>
      <c r="H314" s="14">
        <v>1.79</v>
      </c>
      <c r="I314" s="14">
        <f t="shared" si="92"/>
        <v>5.9387348676847083</v>
      </c>
      <c r="J314" s="14">
        <v>13.38</v>
      </c>
      <c r="K314" s="14">
        <v>0.24</v>
      </c>
      <c r="L314" s="14">
        <v>21.03</v>
      </c>
      <c r="M314" s="14">
        <v>0.34</v>
      </c>
      <c r="N314" s="14">
        <v>0.01</v>
      </c>
      <c r="O314" s="14" t="s">
        <v>75</v>
      </c>
      <c r="P314" s="14" t="s">
        <v>103</v>
      </c>
      <c r="Q314" s="14" t="s">
        <v>75</v>
      </c>
      <c r="R314" s="14">
        <f t="shared" si="93"/>
        <v>94.618734867684708</v>
      </c>
      <c r="S314" s="14">
        <v>0</v>
      </c>
      <c r="T314" s="14">
        <v>5.9387348676847083</v>
      </c>
      <c r="U314" s="16">
        <f t="shared" si="76"/>
        <v>80.064568540819437</v>
      </c>
      <c r="V314" s="14"/>
      <c r="W314" s="14">
        <v>2.0107289788139</v>
      </c>
      <c r="X314" s="14">
        <v>0</v>
      </c>
      <c r="Y314" s="14">
        <v>1.5312548405583269E-2</v>
      </c>
      <c r="Z314" s="14">
        <v>8.2575787665769979E-2</v>
      </c>
      <c r="AA314" s="14">
        <v>0</v>
      </c>
      <c r="AB314" s="14">
        <v>0</v>
      </c>
      <c r="AC314" s="14">
        <v>0.19440435598394212</v>
      </c>
      <c r="AD314" s="14">
        <v>0.78074395497711735</v>
      </c>
      <c r="AE314" s="14">
        <v>0.88197521383620592</v>
      </c>
      <c r="AF314" s="14">
        <v>7.9568403851169554E-3</v>
      </c>
      <c r="AG314" s="14">
        <v>2.580297285554484E-2</v>
      </c>
      <c r="AH314" s="14">
        <v>4.9934707681962328E-4</v>
      </c>
      <c r="AI314" s="12"/>
      <c r="AJ314" s="16">
        <v>47.491467425813127</v>
      </c>
      <c r="AK314" s="16">
        <v>42.040496744143496</v>
      </c>
      <c r="AL314" s="16">
        <v>10.468035830043371</v>
      </c>
      <c r="AM314">
        <f t="shared" si="71"/>
        <v>0.19935875784099599</v>
      </c>
      <c r="AN314" s="21">
        <f t="shared" si="72"/>
        <v>-1.0728978813900003E-2</v>
      </c>
      <c r="AO314" s="21">
        <f t="shared" si="73"/>
        <v>0</v>
      </c>
      <c r="AP314" s="21">
        <f t="shared" si="74"/>
        <v>0.88197521383620592</v>
      </c>
      <c r="AQ314" s="21">
        <f t="shared" si="75"/>
        <v>2.580297285554484E-2</v>
      </c>
    </row>
    <row r="315" spans="1:43">
      <c r="A315" s="12" t="s">
        <v>40</v>
      </c>
      <c r="B315" s="12" t="s">
        <v>16</v>
      </c>
      <c r="C315" s="12" t="s">
        <v>69</v>
      </c>
      <c r="D315" s="12" t="s">
        <v>38</v>
      </c>
      <c r="E315" s="12" t="s">
        <v>74</v>
      </c>
      <c r="F315" s="14">
        <v>51.95</v>
      </c>
      <c r="G315" s="14">
        <v>0.35</v>
      </c>
      <c r="H315" s="14">
        <v>1.82</v>
      </c>
      <c r="I315" s="14">
        <f t="shared" si="92"/>
        <v>5.8577521194890068</v>
      </c>
      <c r="J315" s="14">
        <v>13.77</v>
      </c>
      <c r="K315" s="14">
        <v>0.21</v>
      </c>
      <c r="L315" s="14">
        <v>20.53</v>
      </c>
      <c r="M315" s="14">
        <v>0.41</v>
      </c>
      <c r="N315" s="14" t="s">
        <v>103</v>
      </c>
      <c r="O315" s="14" t="s">
        <v>75</v>
      </c>
      <c r="P315" s="14" t="s">
        <v>103</v>
      </c>
      <c r="Q315" s="14" t="s">
        <v>75</v>
      </c>
      <c r="R315" s="14">
        <f t="shared" si="93"/>
        <v>94.897752119488999</v>
      </c>
      <c r="S315" s="14">
        <v>0</v>
      </c>
      <c r="T315" s="14">
        <v>5.8577521194890068</v>
      </c>
      <c r="U315" s="16">
        <f t="shared" si="76"/>
        <v>80.733662893368759</v>
      </c>
      <c r="V315" s="14"/>
      <c r="W315" s="14">
        <v>2.0222908666729822</v>
      </c>
      <c r="X315" s="14">
        <v>0</v>
      </c>
      <c r="Y315" s="14">
        <v>1.0250056812013847E-2</v>
      </c>
      <c r="Z315" s="14">
        <v>8.3499750771117542E-2</v>
      </c>
      <c r="AA315" s="14">
        <v>0</v>
      </c>
      <c r="AB315" s="14">
        <v>0</v>
      </c>
      <c r="AC315" s="14">
        <v>0.19070283182019851</v>
      </c>
      <c r="AD315" s="14">
        <v>0.79909893961450518</v>
      </c>
      <c r="AE315" s="14">
        <v>0.85628858429992882</v>
      </c>
      <c r="AF315" s="14">
        <v>6.9240914693460415E-3</v>
      </c>
      <c r="AG315" s="14">
        <v>3.0944878539908054E-2</v>
      </c>
      <c r="AH315" s="14">
        <v>0</v>
      </c>
      <c r="AI315" s="12"/>
      <c r="AJ315" s="16">
        <v>46.383893488202411</v>
      </c>
      <c r="AK315" s="16">
        <v>43.286014529690348</v>
      </c>
      <c r="AL315" s="16">
        <v>10.330091982107252</v>
      </c>
      <c r="AM315">
        <f t="shared" si="71"/>
        <v>0.19266770107289002</v>
      </c>
      <c r="AN315" s="21">
        <f t="shared" si="72"/>
        <v>-2.229086667298219E-2</v>
      </c>
      <c r="AO315" s="21">
        <f t="shared" si="73"/>
        <v>0</v>
      </c>
      <c r="AP315" s="21">
        <f t="shared" si="74"/>
        <v>0.85628858429992882</v>
      </c>
      <c r="AQ315" s="21">
        <f t="shared" si="75"/>
        <v>3.0944878539908054E-2</v>
      </c>
    </row>
    <row r="316" spans="1:43">
      <c r="A316" s="12" t="s">
        <v>40</v>
      </c>
      <c r="B316" s="12" t="s">
        <v>16</v>
      </c>
      <c r="C316" s="12" t="s">
        <v>69</v>
      </c>
      <c r="D316" s="12" t="s">
        <v>38</v>
      </c>
      <c r="E316" s="12" t="s">
        <v>74</v>
      </c>
      <c r="F316" s="14">
        <v>52.13</v>
      </c>
      <c r="G316" s="14">
        <v>0.33</v>
      </c>
      <c r="H316" s="14">
        <v>1.83</v>
      </c>
      <c r="I316" s="14">
        <f t="shared" si="92"/>
        <v>5.8127617038247292</v>
      </c>
      <c r="J316" s="14">
        <v>13.63</v>
      </c>
      <c r="K316" s="14">
        <v>0.28999999999999998</v>
      </c>
      <c r="L316" s="14">
        <v>20.59</v>
      </c>
      <c r="M316" s="14">
        <v>0.41</v>
      </c>
      <c r="N316" s="14" t="s">
        <v>103</v>
      </c>
      <c r="O316" s="14" t="s">
        <v>75</v>
      </c>
      <c r="P316" s="14" t="s">
        <v>103</v>
      </c>
      <c r="Q316" s="14" t="s">
        <v>75</v>
      </c>
      <c r="R316" s="14">
        <f t="shared" si="93"/>
        <v>95.022761703824727</v>
      </c>
      <c r="S316" s="14">
        <v>0</v>
      </c>
      <c r="T316" s="14">
        <v>5.8127617038247292</v>
      </c>
      <c r="U316" s="16">
        <f t="shared" si="76"/>
        <v>80.694607870671547</v>
      </c>
      <c r="V316" s="14"/>
      <c r="W316" s="14">
        <v>2.0280651885320751</v>
      </c>
      <c r="X316" s="14">
        <v>0</v>
      </c>
      <c r="Y316" s="14">
        <v>9.6584688853185163E-3</v>
      </c>
      <c r="Z316" s="14">
        <v>8.3907541804755986E-2</v>
      </c>
      <c r="AA316" s="14">
        <v>0</v>
      </c>
      <c r="AB316" s="14">
        <v>0</v>
      </c>
      <c r="AC316" s="14">
        <v>0.18912319170225736</v>
      </c>
      <c r="AD316" s="14">
        <v>0.79049401650587547</v>
      </c>
      <c r="AE316" s="14">
        <v>0.85826947836270151</v>
      </c>
      <c r="AF316" s="14">
        <v>9.5560324665586518E-3</v>
      </c>
      <c r="AG316" s="14">
        <v>3.0926081740457405E-2</v>
      </c>
      <c r="AH316" s="14">
        <v>0</v>
      </c>
      <c r="AI316" s="12"/>
      <c r="AJ316" s="16">
        <v>46.698715684375394</v>
      </c>
      <c r="AK316" s="16">
        <v>43.011031217642419</v>
      </c>
      <c r="AL316" s="16">
        <v>10.29025309798218</v>
      </c>
      <c r="AM316">
        <f t="shared" si="71"/>
        <v>0.19305825797833026</v>
      </c>
      <c r="AN316" s="21">
        <f t="shared" si="72"/>
        <v>-2.8065188532075069E-2</v>
      </c>
      <c r="AO316" s="21">
        <f t="shared" si="73"/>
        <v>0</v>
      </c>
      <c r="AP316" s="21">
        <f t="shared" si="74"/>
        <v>0.85826947836270151</v>
      </c>
      <c r="AQ316" s="21">
        <f t="shared" si="75"/>
        <v>3.0926081740457405E-2</v>
      </c>
    </row>
    <row r="317" spans="1:43">
      <c r="A317" s="12" t="s">
        <v>40</v>
      </c>
      <c r="B317" s="12" t="s">
        <v>16</v>
      </c>
      <c r="C317" s="12" t="s">
        <v>69</v>
      </c>
      <c r="D317" s="12" t="s">
        <v>38</v>
      </c>
      <c r="E317" s="12" t="s">
        <v>74</v>
      </c>
      <c r="F317" s="14">
        <v>51.16</v>
      </c>
      <c r="G317" s="14">
        <v>0.56000000000000005</v>
      </c>
      <c r="H317" s="14">
        <v>1.37</v>
      </c>
      <c r="I317" s="14">
        <f t="shared" si="92"/>
        <v>5.7587732050275964</v>
      </c>
      <c r="J317" s="14">
        <v>13.71</v>
      </c>
      <c r="K317" s="14">
        <v>0.21</v>
      </c>
      <c r="L317" s="14">
        <v>20.81</v>
      </c>
      <c r="M317" s="14">
        <v>0.41</v>
      </c>
      <c r="N317" s="14" t="s">
        <v>103</v>
      </c>
      <c r="O317" s="14" t="s">
        <v>75</v>
      </c>
      <c r="P317" s="14" t="s">
        <v>103</v>
      </c>
      <c r="Q317" s="14" t="s">
        <v>75</v>
      </c>
      <c r="R317" s="14">
        <f t="shared" si="93"/>
        <v>93.988773205027584</v>
      </c>
      <c r="S317" s="14">
        <v>0</v>
      </c>
      <c r="T317" s="14">
        <v>5.7587732050275964</v>
      </c>
      <c r="U317" s="16">
        <f t="shared" si="76"/>
        <v>80.930042065806177</v>
      </c>
      <c r="V317" s="14"/>
      <c r="W317" s="14">
        <v>2.0117937869968006</v>
      </c>
      <c r="X317" s="14">
        <v>0</v>
      </c>
      <c r="Y317" s="14">
        <v>1.6566894759006773E-2</v>
      </c>
      <c r="Z317" s="14">
        <v>6.3493492533850657E-2</v>
      </c>
      <c r="AA317" s="14">
        <v>0</v>
      </c>
      <c r="AB317" s="14">
        <v>0</v>
      </c>
      <c r="AC317" s="14">
        <v>0.18938735807339632</v>
      </c>
      <c r="AD317" s="14">
        <v>0.80370917674601805</v>
      </c>
      <c r="AE317" s="14">
        <v>0.87679515896992388</v>
      </c>
      <c r="AF317" s="14">
        <v>6.9945157852651331E-3</v>
      </c>
      <c r="AG317" s="14">
        <v>3.1259616135738549E-2</v>
      </c>
      <c r="AH317" s="14">
        <v>0</v>
      </c>
      <c r="AI317" s="12"/>
      <c r="AJ317" s="16">
        <v>46.890157429016504</v>
      </c>
      <c r="AK317" s="16">
        <v>42.981589758137282</v>
      </c>
      <c r="AL317" s="16">
        <v>10.128252812846213</v>
      </c>
      <c r="AM317">
        <f t="shared" si="71"/>
        <v>0.19070387563867061</v>
      </c>
      <c r="AN317" s="21">
        <f t="shared" si="72"/>
        <v>-1.1793786996800559E-2</v>
      </c>
      <c r="AO317" s="21">
        <f t="shared" si="73"/>
        <v>0</v>
      </c>
      <c r="AP317" s="21">
        <f t="shared" si="74"/>
        <v>0.87679515896992388</v>
      </c>
      <c r="AQ317" s="21">
        <f t="shared" si="75"/>
        <v>3.1259616135738549E-2</v>
      </c>
    </row>
    <row r="318" spans="1:43">
      <c r="A318" s="12" t="s">
        <v>40</v>
      </c>
      <c r="B318" s="12" t="s">
        <v>16</v>
      </c>
      <c r="C318" s="12" t="s">
        <v>69</v>
      </c>
      <c r="D318" s="12" t="s">
        <v>38</v>
      </c>
      <c r="E318" s="12" t="s">
        <v>74</v>
      </c>
      <c r="F318" s="14">
        <v>51.39</v>
      </c>
      <c r="G318" s="14">
        <v>0.33</v>
      </c>
      <c r="H318" s="14">
        <v>1.79</v>
      </c>
      <c r="I318" s="14">
        <f t="shared" si="92"/>
        <v>6.0017214496146964</v>
      </c>
      <c r="J318" s="14">
        <v>13.71</v>
      </c>
      <c r="K318" s="14">
        <v>0.22</v>
      </c>
      <c r="L318" s="14">
        <v>20.79</v>
      </c>
      <c r="M318" s="14">
        <v>0.39</v>
      </c>
      <c r="N318" s="14" t="s">
        <v>103</v>
      </c>
      <c r="O318" s="14" t="s">
        <v>75</v>
      </c>
      <c r="P318" s="14" t="s">
        <v>103</v>
      </c>
      <c r="Q318" s="14" t="s">
        <v>75</v>
      </c>
      <c r="R318" s="14">
        <f t="shared" si="93"/>
        <v>94.621721449614697</v>
      </c>
      <c r="S318" s="14">
        <v>0</v>
      </c>
      <c r="T318" s="14">
        <v>6.0017214496146964</v>
      </c>
      <c r="U318" s="16">
        <f t="shared" si="76"/>
        <v>80.284144999649882</v>
      </c>
      <c r="V318" s="14"/>
      <c r="W318" s="14">
        <v>2.0069597581607628</v>
      </c>
      <c r="X318" s="14">
        <v>0</v>
      </c>
      <c r="Y318" s="14">
        <v>9.6955878612601919E-3</v>
      </c>
      <c r="Z318" s="14">
        <v>8.2388918201319522E-2</v>
      </c>
      <c r="AA318" s="14">
        <v>0</v>
      </c>
      <c r="AB318" s="14">
        <v>0</v>
      </c>
      <c r="AC318" s="14">
        <v>0.19602161622168612</v>
      </c>
      <c r="AD318" s="14">
        <v>0.79818956744062741</v>
      </c>
      <c r="AE318" s="14">
        <v>0.86993673928569359</v>
      </c>
      <c r="AF318" s="14">
        <v>7.2772645103522816E-3</v>
      </c>
      <c r="AG318" s="14">
        <v>2.9530548318297812E-2</v>
      </c>
      <c r="AH318" s="14">
        <v>0</v>
      </c>
      <c r="AI318" s="12"/>
      <c r="AJ318" s="16">
        <v>46.666722558688122</v>
      </c>
      <c r="AK318" s="16">
        <v>42.817930788365324</v>
      </c>
      <c r="AL318" s="16">
        <v>10.515346652946562</v>
      </c>
      <c r="AM318">
        <f t="shared" si="71"/>
        <v>0.19716295636467654</v>
      </c>
      <c r="AN318" s="21">
        <f t="shared" si="72"/>
        <v>-6.9597581607627745E-3</v>
      </c>
      <c r="AO318" s="21">
        <f t="shared" si="73"/>
        <v>0</v>
      </c>
      <c r="AP318" s="21">
        <f t="shared" si="74"/>
        <v>0.86993673928569359</v>
      </c>
      <c r="AQ318" s="21">
        <f t="shared" si="75"/>
        <v>2.9530548318297812E-2</v>
      </c>
    </row>
    <row r="319" spans="1:43">
      <c r="A319" s="1" t="s">
        <v>76</v>
      </c>
      <c r="B319" s="17" t="s">
        <v>80</v>
      </c>
      <c r="C319" s="17" t="s">
        <v>80</v>
      </c>
      <c r="D319" s="12" t="s">
        <v>81</v>
      </c>
      <c r="E319" s="13" t="s">
        <v>83</v>
      </c>
      <c r="F319" s="5">
        <v>53.63</v>
      </c>
      <c r="G319" s="5">
        <v>0.2</v>
      </c>
      <c r="H319" s="5">
        <v>1.44</v>
      </c>
      <c r="I319" s="5">
        <v>4.83</v>
      </c>
      <c r="J319" s="5">
        <v>16.64</v>
      </c>
      <c r="K319" s="5">
        <v>0.09</v>
      </c>
      <c r="L319" s="5">
        <v>22.86</v>
      </c>
      <c r="M319" s="5">
        <v>0.32</v>
      </c>
      <c r="N319" s="5">
        <v>0.01</v>
      </c>
      <c r="O319" s="5">
        <v>0.21</v>
      </c>
      <c r="P319" s="18" t="s">
        <v>75</v>
      </c>
      <c r="Q319" s="18" t="s">
        <v>75</v>
      </c>
      <c r="R319" s="14">
        <f t="shared" si="62"/>
        <v>100.23</v>
      </c>
      <c r="S319" s="5">
        <v>1.2112181571089766</v>
      </c>
      <c r="T319" s="5">
        <v>3.7401360176029677</v>
      </c>
      <c r="U319" s="16">
        <f t="shared" si="76"/>
        <v>85.996903794058582</v>
      </c>
      <c r="V319" s="5"/>
      <c r="W319" s="5">
        <v>1.9556548889299274</v>
      </c>
      <c r="X319" s="5">
        <v>4.4345111070072551E-2</v>
      </c>
      <c r="Y319" s="5">
        <v>5.4867424704481416E-3</v>
      </c>
      <c r="Z319" s="5">
        <v>1.754234567690989E-2</v>
      </c>
      <c r="AA319" s="5">
        <v>6.0545038454551461E-3</v>
      </c>
      <c r="AB319" s="5">
        <v>3.3237228675851334E-2</v>
      </c>
      <c r="AC319" s="5">
        <v>0.11406171605235378</v>
      </c>
      <c r="AD319" s="5">
        <v>0.90457855691819211</v>
      </c>
      <c r="AE319" s="5">
        <v>0.89316929240333964</v>
      </c>
      <c r="AF319" s="5">
        <v>2.7797924024382426E-3</v>
      </c>
      <c r="AG319" s="5">
        <v>2.2624618067818111E-2</v>
      </c>
      <c r="AH319" s="5">
        <v>4.6520348719299875E-4</v>
      </c>
      <c r="AI319" s="4"/>
      <c r="AJ319" s="2">
        <v>45.920195603299213</v>
      </c>
      <c r="AK319" s="2">
        <v>46.506776067571614</v>
      </c>
      <c r="AL319" s="2">
        <v>7.5730283291291611</v>
      </c>
      <c r="AM319">
        <f t="shared" si="71"/>
        <v>0.11197448115783645</v>
      </c>
      <c r="AN319" s="21">
        <f t="shared" si="72"/>
        <v>4.4345111070072551E-2</v>
      </c>
      <c r="AO319" s="21">
        <f t="shared" si="73"/>
        <v>3.3237228675851334E-2</v>
      </c>
      <c r="AP319" s="21">
        <f t="shared" si="74"/>
        <v>0.89316929240333964</v>
      </c>
      <c r="AQ319" s="21">
        <f t="shared" si="75"/>
        <v>2.2624618067818111E-2</v>
      </c>
    </row>
    <row r="320" spans="1:43">
      <c r="A320" s="1" t="s">
        <v>76</v>
      </c>
      <c r="B320" s="17" t="s">
        <v>80</v>
      </c>
      <c r="C320" s="17" t="s">
        <v>80</v>
      </c>
      <c r="D320" s="12" t="s">
        <v>81</v>
      </c>
      <c r="E320" s="13" t="s">
        <v>83</v>
      </c>
      <c r="F320" s="5">
        <v>54.05</v>
      </c>
      <c r="G320" s="5">
        <v>0.11</v>
      </c>
      <c r="H320" s="5">
        <v>0.84</v>
      </c>
      <c r="I320" s="5">
        <v>4.72</v>
      </c>
      <c r="J320" s="5">
        <v>16.940000000000001</v>
      </c>
      <c r="K320" s="5">
        <v>0.14000000000000001</v>
      </c>
      <c r="L320" s="5">
        <v>22.67</v>
      </c>
      <c r="M320" s="5">
        <v>0.24</v>
      </c>
      <c r="N320" s="14" t="s">
        <v>103</v>
      </c>
      <c r="O320" s="5">
        <v>0.06</v>
      </c>
      <c r="P320" s="18" t="s">
        <v>75</v>
      </c>
      <c r="Q320" s="18" t="s">
        <v>75</v>
      </c>
      <c r="R320" s="14">
        <f t="shared" si="62"/>
        <v>99.77</v>
      </c>
      <c r="S320" s="5">
        <v>0.54048504636430938</v>
      </c>
      <c r="T320" s="5">
        <v>4.2336671444369269</v>
      </c>
      <c r="U320" s="16">
        <f t="shared" si="76"/>
        <v>86.482287391361609</v>
      </c>
      <c r="V320" s="5"/>
      <c r="W320" s="5">
        <v>1.9790406239985052</v>
      </c>
      <c r="X320" s="5">
        <v>2.0959376001494778E-2</v>
      </c>
      <c r="Y320" s="5">
        <v>3.0300643765848001E-3</v>
      </c>
      <c r="Z320" s="5">
        <v>1.5289456177197312E-2</v>
      </c>
      <c r="AA320" s="5">
        <v>1.736941152413308E-3</v>
      </c>
      <c r="AB320" s="5">
        <v>1.4892263264782095E-2</v>
      </c>
      <c r="AC320" s="5">
        <v>0.12964142761322481</v>
      </c>
      <c r="AD320" s="5">
        <v>0.92465763998637196</v>
      </c>
      <c r="AE320" s="5">
        <v>0.88937243979674985</v>
      </c>
      <c r="AF320" s="5">
        <v>4.3418266461563854E-3</v>
      </c>
      <c r="AG320" s="5">
        <v>1.703794098651959E-2</v>
      </c>
      <c r="AH320" s="5">
        <v>0</v>
      </c>
      <c r="AI320" s="4"/>
      <c r="AJ320" s="2">
        <v>45.409419551171169</v>
      </c>
      <c r="AK320" s="2">
        <v>47.211005014876108</v>
      </c>
      <c r="AL320" s="2">
        <v>7.3795754339527289</v>
      </c>
      <c r="AM320">
        <f t="shared" si="71"/>
        <v>0.12296456631455566</v>
      </c>
      <c r="AN320" s="21">
        <f t="shared" si="72"/>
        <v>2.0959376001494778E-2</v>
      </c>
      <c r="AO320" s="21">
        <f t="shared" si="73"/>
        <v>1.4892263264782095E-2</v>
      </c>
      <c r="AP320" s="21">
        <f t="shared" si="74"/>
        <v>0.88937243979674985</v>
      </c>
      <c r="AQ320" s="21">
        <f t="shared" si="75"/>
        <v>1.703794098651959E-2</v>
      </c>
    </row>
    <row r="321" spans="1:43">
      <c r="A321" s="2" t="s">
        <v>76</v>
      </c>
      <c r="B321" s="17" t="s">
        <v>80</v>
      </c>
      <c r="C321" s="17" t="s">
        <v>80</v>
      </c>
      <c r="D321" s="12" t="s">
        <v>81</v>
      </c>
      <c r="E321" s="13" t="s">
        <v>83</v>
      </c>
      <c r="F321" s="5">
        <v>53.22</v>
      </c>
      <c r="G321" s="5">
        <v>0.15</v>
      </c>
      <c r="H321" s="5">
        <v>1.48</v>
      </c>
      <c r="I321" s="5">
        <v>4.79</v>
      </c>
      <c r="J321" s="5">
        <v>16.670000000000002</v>
      </c>
      <c r="K321" s="5">
        <v>0.12</v>
      </c>
      <c r="L321" s="5">
        <v>23.04</v>
      </c>
      <c r="M321" s="5">
        <v>0.3</v>
      </c>
      <c r="N321" s="14" t="s">
        <v>103</v>
      </c>
      <c r="O321" s="5">
        <v>0.17</v>
      </c>
      <c r="P321" s="18" t="s">
        <v>75</v>
      </c>
      <c r="Q321" s="18" t="s">
        <v>75</v>
      </c>
      <c r="R321" s="14">
        <f t="shared" si="62"/>
        <v>99.94</v>
      </c>
      <c r="S321" s="5">
        <v>1.9517174458401501</v>
      </c>
      <c r="T321" s="5">
        <v>3.0338287144619414</v>
      </c>
      <c r="U321" s="16">
        <f t="shared" si="76"/>
        <v>86.118295716070847</v>
      </c>
      <c r="V321" s="5"/>
      <c r="W321" s="5">
        <v>1.9452098370346871</v>
      </c>
      <c r="X321" s="5">
        <v>5.4790162965312916E-2</v>
      </c>
      <c r="Y321" s="5">
        <v>4.1246110944169467E-3</v>
      </c>
      <c r="Z321" s="5">
        <v>8.9640699908102445E-3</v>
      </c>
      <c r="AA321" s="5">
        <v>4.9126446588348069E-3</v>
      </c>
      <c r="AB321" s="5">
        <v>5.3681734839858608E-2</v>
      </c>
      <c r="AC321" s="5">
        <v>9.2736505795559351E-2</v>
      </c>
      <c r="AD321" s="5">
        <v>0.90831342323097297</v>
      </c>
      <c r="AE321" s="5">
        <v>0.90229218945159528</v>
      </c>
      <c r="AF321" s="5">
        <v>3.714995278172361E-3</v>
      </c>
      <c r="AG321" s="5">
        <v>2.1259825659779592E-2</v>
      </c>
      <c r="AH321" s="5">
        <v>0</v>
      </c>
      <c r="AI321" s="4"/>
      <c r="AJ321" s="2">
        <v>46.10532405733467</v>
      </c>
      <c r="AK321" s="2">
        <v>46.412997046050116</v>
      </c>
      <c r="AL321" s="2">
        <v>7.4816788966152297</v>
      </c>
      <c r="AM321">
        <f t="shared" si="71"/>
        <v>9.2639241167261924E-2</v>
      </c>
      <c r="AN321" s="21">
        <f t="shared" si="72"/>
        <v>5.4790162965312916E-2</v>
      </c>
      <c r="AO321" s="21">
        <f t="shared" si="73"/>
        <v>5.3681734839858608E-2</v>
      </c>
      <c r="AP321" s="21">
        <f t="shared" si="74"/>
        <v>0.90229218945159528</v>
      </c>
      <c r="AQ321" s="21">
        <f t="shared" si="75"/>
        <v>2.1259825659779592E-2</v>
      </c>
    </row>
    <row r="322" spans="1:43">
      <c r="A322" s="1" t="s">
        <v>76</v>
      </c>
      <c r="B322" s="17" t="s">
        <v>80</v>
      </c>
      <c r="C322" s="17" t="s">
        <v>80</v>
      </c>
      <c r="D322" s="12" t="s">
        <v>81</v>
      </c>
      <c r="E322" s="13" t="s">
        <v>83</v>
      </c>
      <c r="F322" s="5">
        <v>53.04</v>
      </c>
      <c r="G322" s="5">
        <v>0.3</v>
      </c>
      <c r="H322" s="5">
        <v>1.89</v>
      </c>
      <c r="I322" s="5">
        <v>5.19</v>
      </c>
      <c r="J322" s="5">
        <v>16.62</v>
      </c>
      <c r="K322" s="5">
        <v>0.1</v>
      </c>
      <c r="L322" s="5">
        <v>22.39</v>
      </c>
      <c r="M322" s="5">
        <v>0.32</v>
      </c>
      <c r="N322" s="5">
        <v>0.01</v>
      </c>
      <c r="O322" s="5">
        <v>0.23</v>
      </c>
      <c r="P322" s="18" t="s">
        <v>75</v>
      </c>
      <c r="Q322" s="18" t="s">
        <v>75</v>
      </c>
      <c r="R322" s="14">
        <f t="shared" si="62"/>
        <v>100.08999999999999</v>
      </c>
      <c r="S322" s="5">
        <v>1.5953029935456453</v>
      </c>
      <c r="T322" s="5">
        <v>3.754533347299275</v>
      </c>
      <c r="U322" s="16">
        <f t="shared" si="76"/>
        <v>85.093368873939539</v>
      </c>
      <c r="V322" s="5"/>
      <c r="W322" s="5">
        <v>1.9375395448701693</v>
      </c>
      <c r="X322" s="5">
        <v>6.2460455129830672E-2</v>
      </c>
      <c r="Y322" s="5">
        <v>8.2445788157373464E-3</v>
      </c>
      <c r="Z322" s="5">
        <v>1.8909595570318807E-2</v>
      </c>
      <c r="AA322" s="5">
        <v>6.6427780105340253E-3</v>
      </c>
      <c r="AB322" s="5">
        <v>4.3853902965977798E-2</v>
      </c>
      <c r="AC322" s="5">
        <v>0.11470203141620293</v>
      </c>
      <c r="AD322" s="5">
        <v>0.90507928429943463</v>
      </c>
      <c r="AE322" s="5">
        <v>0.87634333828405586</v>
      </c>
      <c r="AF322" s="5">
        <v>3.0940867989189338E-3</v>
      </c>
      <c r="AG322" s="5">
        <v>2.2664382717765424E-2</v>
      </c>
      <c r="AH322" s="5">
        <v>4.6602112105391294E-4</v>
      </c>
      <c r="AI322" s="4"/>
      <c r="AJ322" s="2">
        <v>45.17283632530188</v>
      </c>
      <c r="AK322" s="2">
        <v>46.65408702841917</v>
      </c>
      <c r="AL322" s="2">
        <v>8.1730766462789557</v>
      </c>
      <c r="AM322">
        <f t="shared" si="71"/>
        <v>0.11247708665431874</v>
      </c>
      <c r="AN322" s="21">
        <f t="shared" si="72"/>
        <v>6.2460455129830672E-2</v>
      </c>
      <c r="AO322" s="21">
        <f t="shared" si="73"/>
        <v>4.3853902965977798E-2</v>
      </c>
      <c r="AP322" s="21">
        <f t="shared" si="74"/>
        <v>0.87634333828405586</v>
      </c>
      <c r="AQ322" s="21">
        <f t="shared" si="75"/>
        <v>2.2664382717765424E-2</v>
      </c>
    </row>
    <row r="323" spans="1:43">
      <c r="A323" s="3" t="s">
        <v>76</v>
      </c>
      <c r="B323" s="17" t="s">
        <v>80</v>
      </c>
      <c r="C323" s="17" t="s">
        <v>80</v>
      </c>
      <c r="D323" s="12" t="s">
        <v>81</v>
      </c>
      <c r="E323" s="13" t="s">
        <v>83</v>
      </c>
      <c r="F323" s="5">
        <v>52.9</v>
      </c>
      <c r="G323" s="5">
        <v>0.32</v>
      </c>
      <c r="H323" s="5">
        <v>1.91</v>
      </c>
      <c r="I323" s="5">
        <v>5.34</v>
      </c>
      <c r="J323" s="5">
        <v>16.559999999999999</v>
      </c>
      <c r="K323" s="5">
        <v>0.13</v>
      </c>
      <c r="L323" s="5">
        <v>22.46</v>
      </c>
      <c r="M323" s="5">
        <v>0.32</v>
      </c>
      <c r="N323" s="14" t="s">
        <v>103</v>
      </c>
      <c r="O323" s="5">
        <v>0.27</v>
      </c>
      <c r="P323" s="18" t="s">
        <v>75</v>
      </c>
      <c r="Q323" s="18" t="s">
        <v>75</v>
      </c>
      <c r="R323" s="14">
        <f t="shared" si="62"/>
        <v>100.21</v>
      </c>
      <c r="S323" s="5">
        <v>1.8893942605206804</v>
      </c>
      <c r="T323" s="5">
        <v>3.639907625225689</v>
      </c>
      <c r="U323" s="16">
        <f t="shared" si="76"/>
        <v>84.681479856809872</v>
      </c>
      <c r="V323" s="5"/>
      <c r="W323" s="5">
        <v>1.9314746545464012</v>
      </c>
      <c r="X323" s="5">
        <v>6.8525345453598785E-2</v>
      </c>
      <c r="Y323" s="5">
        <v>8.7898907950156226E-3</v>
      </c>
      <c r="Z323" s="5">
        <v>1.366530764836961E-2</v>
      </c>
      <c r="AA323" s="5">
        <v>7.794207243897921E-3</v>
      </c>
      <c r="AB323" s="5">
        <v>5.1912739136802472E-2</v>
      </c>
      <c r="AC323" s="5">
        <v>0.11114547528953168</v>
      </c>
      <c r="AD323" s="5">
        <v>0.90136817365540489</v>
      </c>
      <c r="AE323" s="5">
        <v>0.87865064008419103</v>
      </c>
      <c r="AF323" s="5">
        <v>4.0203339276958351E-3</v>
      </c>
      <c r="AG323" s="5">
        <v>2.2653232219091147E-2</v>
      </c>
      <c r="AH323" s="5">
        <v>0</v>
      </c>
      <c r="AI323" s="4"/>
      <c r="AJ323" s="2">
        <v>45.219547519099081</v>
      </c>
      <c r="AK323" s="2">
        <v>46.388700014955461</v>
      </c>
      <c r="AL323" s="2">
        <v>8.3917524659454568</v>
      </c>
      <c r="AM323">
        <f t="shared" si="71"/>
        <v>0.10977182915543698</v>
      </c>
      <c r="AN323" s="21">
        <f t="shared" si="72"/>
        <v>6.8525345453598785E-2</v>
      </c>
      <c r="AO323" s="21">
        <f t="shared" si="73"/>
        <v>5.1912739136802472E-2</v>
      </c>
      <c r="AP323" s="21">
        <f t="shared" si="74"/>
        <v>0.87865064008419103</v>
      </c>
      <c r="AQ323" s="21">
        <f t="shared" si="75"/>
        <v>2.2653232219091147E-2</v>
      </c>
    </row>
    <row r="324" spans="1:43">
      <c r="A324" s="3" t="s">
        <v>76</v>
      </c>
      <c r="B324" s="17" t="s">
        <v>80</v>
      </c>
      <c r="C324" s="17" t="s">
        <v>80</v>
      </c>
      <c r="D324" s="12" t="s">
        <v>81</v>
      </c>
      <c r="E324" s="13" t="s">
        <v>83</v>
      </c>
      <c r="F324" s="5">
        <v>52.82</v>
      </c>
      <c r="G324" s="5">
        <v>0.26</v>
      </c>
      <c r="H324" s="5">
        <v>1.93</v>
      </c>
      <c r="I324" s="5">
        <v>5.09</v>
      </c>
      <c r="J324" s="5">
        <v>16.64</v>
      </c>
      <c r="K324" s="5">
        <v>0.15</v>
      </c>
      <c r="L324" s="5">
        <v>22.42</v>
      </c>
      <c r="M324" s="5">
        <v>0.32</v>
      </c>
      <c r="N324" s="14" t="s">
        <v>103</v>
      </c>
      <c r="O324" s="5">
        <v>0.22</v>
      </c>
      <c r="P324" s="18" t="s">
        <v>75</v>
      </c>
      <c r="Q324" s="18" t="s">
        <v>75</v>
      </c>
      <c r="R324" s="14">
        <f t="shared" si="62"/>
        <v>99.85</v>
      </c>
      <c r="S324" s="5">
        <v>1.9017624150880903</v>
      </c>
      <c r="T324" s="5">
        <v>3.3787786588106603</v>
      </c>
      <c r="U324" s="16">
        <f t="shared" si="76"/>
        <v>85.353517634786513</v>
      </c>
      <c r="V324" s="5"/>
      <c r="W324" s="5">
        <v>1.933085575924699</v>
      </c>
      <c r="X324" s="5">
        <v>6.6914424075301016E-2</v>
      </c>
      <c r="Y324" s="5">
        <v>7.1585685977621685E-3</v>
      </c>
      <c r="Z324" s="5">
        <v>1.6332024537065656E-2</v>
      </c>
      <c r="AA324" s="5">
        <v>6.3657592210952301E-3</v>
      </c>
      <c r="AB324" s="5">
        <v>5.2375352021001527E-2</v>
      </c>
      <c r="AC324" s="5">
        <v>0.10341427926165359</v>
      </c>
      <c r="AD324" s="5">
        <v>0.90785094695789648</v>
      </c>
      <c r="AE324" s="5">
        <v>0.87914685728720476</v>
      </c>
      <c r="AF324" s="5">
        <v>4.6497475640252875E-3</v>
      </c>
      <c r="AG324" s="5">
        <v>2.2706464552295344E-2</v>
      </c>
      <c r="AH324" s="5">
        <v>0</v>
      </c>
      <c r="AI324" s="4"/>
      <c r="AJ324" s="2">
        <v>45.251829469876377</v>
      </c>
      <c r="AK324" s="2">
        <v>46.7292988597736</v>
      </c>
      <c r="AL324" s="2">
        <v>8.0188716703500305</v>
      </c>
      <c r="AM324">
        <f t="shared" ref="AM324:AM332" si="94">AC324/(AC324+AD324)</f>
        <v>0.10226227163792725</v>
      </c>
      <c r="AN324" s="21">
        <f t="shared" ref="AN324:AN332" si="95">2-W324</f>
        <v>6.6914424075301016E-2</v>
      </c>
      <c r="AO324" s="21">
        <f t="shared" ref="AO324:AO332" si="96">AB324</f>
        <v>5.2375352021001527E-2</v>
      </c>
      <c r="AP324" s="21">
        <f t="shared" ref="AP324:AP332" si="97">AE324</f>
        <v>0.87914685728720476</v>
      </c>
      <c r="AQ324" s="21">
        <f t="shared" ref="AQ324:AQ332" si="98">AG324</f>
        <v>2.2706464552295344E-2</v>
      </c>
    </row>
    <row r="325" spans="1:43">
      <c r="A325" s="3" t="s">
        <v>76</v>
      </c>
      <c r="B325" s="17" t="s">
        <v>80</v>
      </c>
      <c r="C325" s="17" t="s">
        <v>80</v>
      </c>
      <c r="D325" s="12" t="s">
        <v>81</v>
      </c>
      <c r="E325" s="13" t="s">
        <v>83</v>
      </c>
      <c r="F325" s="5">
        <v>53.09</v>
      </c>
      <c r="G325" s="5">
        <v>0.26</v>
      </c>
      <c r="H325" s="5">
        <v>1.75</v>
      </c>
      <c r="I325" s="5">
        <v>5.1100000000000003</v>
      </c>
      <c r="J325" s="5">
        <v>16.78</v>
      </c>
      <c r="K325" s="5">
        <v>0.12</v>
      </c>
      <c r="L325" s="5">
        <v>22.61</v>
      </c>
      <c r="M325" s="5">
        <v>0.28000000000000003</v>
      </c>
      <c r="N325" s="14" t="s">
        <v>103</v>
      </c>
      <c r="O325" s="5">
        <v>0.14000000000000001</v>
      </c>
      <c r="P325" s="18" t="s">
        <v>75</v>
      </c>
      <c r="Q325" s="18" t="s">
        <v>75</v>
      </c>
      <c r="R325" s="14">
        <f t="shared" si="62"/>
        <v>100.14000000000001</v>
      </c>
      <c r="S325" s="5">
        <v>1.8734510056149698</v>
      </c>
      <c r="T325" s="5">
        <v>3.4242534961011586</v>
      </c>
      <c r="U325" s="16">
        <f t="shared" si="76"/>
        <v>85.409144287227861</v>
      </c>
      <c r="V325" s="5"/>
      <c r="W325" s="5">
        <v>1.9372833938782847</v>
      </c>
      <c r="X325" s="5">
        <v>6.2716606121715257E-2</v>
      </c>
      <c r="Y325" s="5">
        <v>7.1376284673294469E-3</v>
      </c>
      <c r="Z325" s="5">
        <v>1.2545124710025682E-2</v>
      </c>
      <c r="AA325" s="5">
        <v>4.0390879479860683E-3</v>
      </c>
      <c r="AB325" s="5">
        <v>5.144471691752376E-2</v>
      </c>
      <c r="AC325" s="5">
        <v>0.104499550408877</v>
      </c>
      <c r="AD325" s="5">
        <v>0.91281114185476908</v>
      </c>
      <c r="AE325" s="5">
        <v>0.88400379426656217</v>
      </c>
      <c r="AF325" s="5">
        <v>3.7089169574216333E-3</v>
      </c>
      <c r="AG325" s="5">
        <v>1.9810038469505339E-2</v>
      </c>
      <c r="AH325" s="5">
        <v>0</v>
      </c>
      <c r="AI325" s="4"/>
      <c r="AJ325" s="2">
        <v>45.269472687968495</v>
      </c>
      <c r="AK325" s="2">
        <v>46.744685173836977</v>
      </c>
      <c r="AL325" s="2">
        <v>7.9858421381945259</v>
      </c>
      <c r="AM325">
        <f t="shared" si="94"/>
        <v>0.102721372343342</v>
      </c>
      <c r="AN325" s="21">
        <f t="shared" si="95"/>
        <v>6.2716606121715257E-2</v>
      </c>
      <c r="AO325" s="21">
        <f t="shared" si="96"/>
        <v>5.144471691752376E-2</v>
      </c>
      <c r="AP325" s="21">
        <f t="shared" si="97"/>
        <v>0.88400379426656217</v>
      </c>
      <c r="AQ325" s="21">
        <f t="shared" si="98"/>
        <v>1.9810038469505339E-2</v>
      </c>
    </row>
    <row r="326" spans="1:43">
      <c r="A326" s="3" t="s">
        <v>76</v>
      </c>
      <c r="B326" s="17" t="s">
        <v>80</v>
      </c>
      <c r="C326" s="17" t="s">
        <v>80</v>
      </c>
      <c r="D326" s="12" t="s">
        <v>81</v>
      </c>
      <c r="E326" s="13" t="s">
        <v>83</v>
      </c>
      <c r="F326" s="5">
        <v>52.46</v>
      </c>
      <c r="G326" s="5">
        <v>0.18</v>
      </c>
      <c r="H326" s="5">
        <v>1.82</v>
      </c>
      <c r="I326" s="5">
        <v>4.5</v>
      </c>
      <c r="J326" s="5">
        <v>16.11</v>
      </c>
      <c r="K326" s="5">
        <v>0.1</v>
      </c>
      <c r="L326" s="5">
        <v>23.04</v>
      </c>
      <c r="M326" s="5">
        <v>0.28000000000000003</v>
      </c>
      <c r="N326" s="5">
        <v>0.01</v>
      </c>
      <c r="O326" s="5">
        <v>0.26</v>
      </c>
      <c r="P326" s="18" t="s">
        <v>75</v>
      </c>
      <c r="Q326" s="18" t="s">
        <v>75</v>
      </c>
      <c r="R326" s="14">
        <f t="shared" si="62"/>
        <v>98.759999999999991</v>
      </c>
      <c r="S326" s="5">
        <v>1.4293222245905437</v>
      </c>
      <c r="T326" s="5">
        <v>3.2138841977575487</v>
      </c>
      <c r="U326" s="16">
        <f t="shared" si="76"/>
        <v>86.452963343179718</v>
      </c>
      <c r="V326" s="5"/>
      <c r="W326" s="5">
        <v>1.942024538747807</v>
      </c>
      <c r="X326" s="5">
        <v>5.7975461252192995E-2</v>
      </c>
      <c r="Y326" s="5">
        <v>5.0130160105937779E-3</v>
      </c>
      <c r="Z326" s="5">
        <v>2.1430578641901302E-2</v>
      </c>
      <c r="AA326" s="5">
        <v>7.6098241048052264E-3</v>
      </c>
      <c r="AB326" s="5">
        <v>3.9817554667928641E-2</v>
      </c>
      <c r="AC326" s="5">
        <v>9.9500378984130694E-2</v>
      </c>
      <c r="AD326" s="5">
        <v>0.88905885714338395</v>
      </c>
      <c r="AE326" s="5">
        <v>0.91386498597753651</v>
      </c>
      <c r="AF326" s="5">
        <v>3.1355364957193553E-3</v>
      </c>
      <c r="AG326" s="5">
        <v>2.009700383669509E-2</v>
      </c>
      <c r="AH326" s="5">
        <v>4.7226413730576026E-4</v>
      </c>
      <c r="AI326" s="4"/>
      <c r="AJ326" s="2">
        <v>47.052071318119644</v>
      </c>
      <c r="AK326" s="2">
        <v>45.77488074736754</v>
      </c>
      <c r="AL326" s="2">
        <v>7.1730479345128195</v>
      </c>
      <c r="AM326">
        <f t="shared" si="94"/>
        <v>0.1006519137628047</v>
      </c>
      <c r="AN326" s="21">
        <f t="shared" si="95"/>
        <v>5.7975461252192995E-2</v>
      </c>
      <c r="AO326" s="21">
        <f t="shared" si="96"/>
        <v>3.9817554667928641E-2</v>
      </c>
      <c r="AP326" s="21">
        <f t="shared" si="97"/>
        <v>0.91386498597753651</v>
      </c>
      <c r="AQ326" s="21">
        <f t="shared" si="98"/>
        <v>2.009700383669509E-2</v>
      </c>
    </row>
    <row r="327" spans="1:43">
      <c r="A327" s="3" t="s">
        <v>77</v>
      </c>
      <c r="B327" s="17" t="s">
        <v>80</v>
      </c>
      <c r="C327" s="17" t="s">
        <v>80</v>
      </c>
      <c r="D327" s="12" t="s">
        <v>81</v>
      </c>
      <c r="E327" s="13" t="s">
        <v>83</v>
      </c>
      <c r="F327" s="5">
        <v>54.36</v>
      </c>
      <c r="G327" s="5">
        <v>0.01</v>
      </c>
      <c r="H327" s="5">
        <v>0.4</v>
      </c>
      <c r="I327" s="5">
        <v>3.47</v>
      </c>
      <c r="J327" s="5">
        <v>17.25</v>
      </c>
      <c r="K327" s="5">
        <v>0.12</v>
      </c>
      <c r="L327" s="5">
        <v>24.57</v>
      </c>
      <c r="M327" s="5">
        <v>0.12</v>
      </c>
      <c r="N327" s="5">
        <v>0.02</v>
      </c>
      <c r="O327" s="5">
        <v>0.06</v>
      </c>
      <c r="P327" s="18" t="s">
        <v>75</v>
      </c>
      <c r="Q327" s="18" t="s">
        <v>75</v>
      </c>
      <c r="R327" s="14">
        <f t="shared" si="62"/>
        <v>100.38000000000001</v>
      </c>
      <c r="S327" s="5">
        <v>1.6142442934689818</v>
      </c>
      <c r="T327" s="5">
        <v>2.0174898110502006</v>
      </c>
      <c r="U327" s="16">
        <f t="shared" si="76"/>
        <v>89.859658364122694</v>
      </c>
      <c r="V327" s="5"/>
      <c r="W327" s="5">
        <v>1.9733283388155278</v>
      </c>
      <c r="X327" s="5">
        <v>1.7113373097755701E-2</v>
      </c>
      <c r="Y327" s="5">
        <v>2.7309897136270104E-4</v>
      </c>
      <c r="Z327" s="5">
        <v>0</v>
      </c>
      <c r="AA327" s="5">
        <v>1.7220509579862313E-3</v>
      </c>
      <c r="AB327" s="5">
        <v>4.4096810263174926E-2</v>
      </c>
      <c r="AC327" s="5">
        <v>6.1249047395731608E-2</v>
      </c>
      <c r="AD327" s="5">
        <v>0.93350693724945966</v>
      </c>
      <c r="AE327" s="5">
        <v>0.95564853311823417</v>
      </c>
      <c r="AF327" s="5">
        <v>3.6896620039867578E-3</v>
      </c>
      <c r="AG327" s="5">
        <v>8.4459403121353929E-3</v>
      </c>
      <c r="AH327" s="5">
        <v>9.2620781464432473E-4</v>
      </c>
      <c r="AI327" s="4"/>
      <c r="AJ327" s="2">
        <v>47.914158776909517</v>
      </c>
      <c r="AK327" s="2">
        <v>46.804026857835694</v>
      </c>
      <c r="AL327" s="2">
        <v>5.2818143652547898</v>
      </c>
      <c r="AM327">
        <f t="shared" si="94"/>
        <v>6.1571931550206127E-2</v>
      </c>
      <c r="AN327" s="21">
        <f t="shared" si="95"/>
        <v>2.6671661184472173E-2</v>
      </c>
      <c r="AO327" s="21">
        <f t="shared" si="96"/>
        <v>4.4096810263174926E-2</v>
      </c>
      <c r="AP327" s="21">
        <f t="shared" si="97"/>
        <v>0.95564853311823417</v>
      </c>
      <c r="AQ327" s="21">
        <f t="shared" si="98"/>
        <v>8.4459403121353929E-3</v>
      </c>
    </row>
    <row r="328" spans="1:43">
      <c r="A328" s="3" t="s">
        <v>77</v>
      </c>
      <c r="B328" s="17" t="s">
        <v>80</v>
      </c>
      <c r="C328" s="17" t="s">
        <v>80</v>
      </c>
      <c r="D328" s="12" t="s">
        <v>81</v>
      </c>
      <c r="E328" s="13" t="s">
        <v>83</v>
      </c>
      <c r="F328" s="5">
        <v>51.54</v>
      </c>
      <c r="G328" s="5">
        <v>0.64</v>
      </c>
      <c r="H328" s="5">
        <v>2.67</v>
      </c>
      <c r="I328" s="5">
        <v>5.33</v>
      </c>
      <c r="J328" s="5">
        <v>15.95</v>
      </c>
      <c r="K328" s="5">
        <v>0.12</v>
      </c>
      <c r="L328" s="5">
        <v>22.52</v>
      </c>
      <c r="M328" s="5">
        <v>0.39</v>
      </c>
      <c r="N328" s="14" t="s">
        <v>103</v>
      </c>
      <c r="O328" s="5">
        <v>0.46</v>
      </c>
      <c r="P328" s="18" t="s">
        <v>75</v>
      </c>
      <c r="Q328" s="18" t="s">
        <v>75</v>
      </c>
      <c r="R328" s="14">
        <f t="shared" si="62"/>
        <v>99.61999999999999</v>
      </c>
      <c r="S328" s="5">
        <v>2.5847337080727177</v>
      </c>
      <c r="T328" s="5">
        <v>3.0042355157226019</v>
      </c>
      <c r="U328" s="16">
        <f t="shared" si="76"/>
        <v>84.213198977182174</v>
      </c>
      <c r="V328" s="5"/>
      <c r="W328" s="5">
        <v>1.8956529599656042</v>
      </c>
      <c r="X328" s="5">
        <v>0.10434704003439577</v>
      </c>
      <c r="Y328" s="5">
        <v>1.7709020990971786E-2</v>
      </c>
      <c r="Z328" s="5">
        <v>1.1392407011219643E-2</v>
      </c>
      <c r="AA328" s="5">
        <v>1.3376641698750935E-2</v>
      </c>
      <c r="AB328" s="5">
        <v>7.1539884909913157E-2</v>
      </c>
      <c r="AC328" s="5">
        <v>9.2409469871083616E-2</v>
      </c>
      <c r="AD328" s="5">
        <v>0.87454800228615803</v>
      </c>
      <c r="AE328" s="5">
        <v>0.88747461927176163</v>
      </c>
      <c r="AF328" s="5">
        <v>3.7383598032335727E-3</v>
      </c>
      <c r="AG328" s="5">
        <v>2.7811594156907076E-2</v>
      </c>
      <c r="AH328" s="5">
        <v>0</v>
      </c>
      <c r="AI328" s="4"/>
      <c r="AJ328" s="2">
        <v>46.0793111309316</v>
      </c>
      <c r="AK328" s="2">
        <v>45.408137451126777</v>
      </c>
      <c r="AL328" s="2">
        <v>8.5125514179416246</v>
      </c>
      <c r="AM328">
        <f t="shared" si="94"/>
        <v>9.5567253505908556E-2</v>
      </c>
      <c r="AN328" s="21">
        <f t="shared" si="95"/>
        <v>0.10434704003439577</v>
      </c>
      <c r="AO328" s="21">
        <f t="shared" si="96"/>
        <v>7.1539884909913157E-2</v>
      </c>
      <c r="AP328" s="21">
        <f t="shared" si="97"/>
        <v>0.88747461927176163</v>
      </c>
      <c r="AQ328" s="21">
        <f t="shared" si="98"/>
        <v>2.7811594156907076E-2</v>
      </c>
    </row>
    <row r="329" spans="1:43">
      <c r="A329" s="3" t="s">
        <v>77</v>
      </c>
      <c r="B329" s="17" t="s">
        <v>80</v>
      </c>
      <c r="C329" s="17" t="s">
        <v>80</v>
      </c>
      <c r="D329" s="12" t="s">
        <v>81</v>
      </c>
      <c r="E329" s="13" t="s">
        <v>83</v>
      </c>
      <c r="F329" s="5">
        <v>51.72</v>
      </c>
      <c r="G329" s="5">
        <v>0.59</v>
      </c>
      <c r="H329" s="5">
        <v>2.68</v>
      </c>
      <c r="I329" s="5">
        <v>5.4</v>
      </c>
      <c r="J329" s="5">
        <v>16.010000000000002</v>
      </c>
      <c r="K329" s="5">
        <v>0.12</v>
      </c>
      <c r="L329" s="5">
        <v>22.56</v>
      </c>
      <c r="M329" s="5">
        <v>0.45</v>
      </c>
      <c r="N329" s="14" t="s">
        <v>103</v>
      </c>
      <c r="O329" s="5">
        <v>0.51</v>
      </c>
      <c r="P329" s="18" t="s">
        <v>75</v>
      </c>
      <c r="Q329" s="18" t="s">
        <v>75</v>
      </c>
      <c r="R329" s="14">
        <f t="shared" si="62"/>
        <v>100.04000000000002</v>
      </c>
      <c r="S329" s="5">
        <v>2.9536021779168378</v>
      </c>
      <c r="T329" s="5">
        <v>2.7423246562581323</v>
      </c>
      <c r="U329" s="16">
        <f t="shared" si="76"/>
        <v>84.089259135364983</v>
      </c>
      <c r="V329" s="5"/>
      <c r="W329" s="5">
        <v>1.8935524357221978</v>
      </c>
      <c r="X329" s="5">
        <v>0.10644756427780222</v>
      </c>
      <c r="Y329" s="5">
        <v>1.6250659515090752E-2</v>
      </c>
      <c r="Z329" s="5">
        <v>9.1927694870795745E-3</v>
      </c>
      <c r="AA329" s="5">
        <v>1.4762633549406391E-2</v>
      </c>
      <c r="AB329" s="5">
        <v>8.1374593254582767E-2</v>
      </c>
      <c r="AC329" s="5">
        <v>8.3966446089998203E-2</v>
      </c>
      <c r="AD329" s="5">
        <v>0.87381339373605693</v>
      </c>
      <c r="AE329" s="5">
        <v>0.88497509997590962</v>
      </c>
      <c r="AF329" s="5">
        <v>3.721221306654371E-3</v>
      </c>
      <c r="AG329" s="5">
        <v>3.1943183085221663E-2</v>
      </c>
      <c r="AH329" s="5">
        <v>0</v>
      </c>
      <c r="AI329" s="4"/>
      <c r="AJ329" s="2">
        <v>45.993530309266418</v>
      </c>
      <c r="AK329" s="2">
        <v>45.413439101886951</v>
      </c>
      <c r="AL329" s="2">
        <v>8.5930305888466307</v>
      </c>
      <c r="AM329">
        <f t="shared" si="94"/>
        <v>8.7667794412176786E-2</v>
      </c>
      <c r="AN329" s="21">
        <f t="shared" si="95"/>
        <v>0.10644756427780222</v>
      </c>
      <c r="AO329" s="21">
        <f t="shared" si="96"/>
        <v>8.1374593254582767E-2</v>
      </c>
      <c r="AP329" s="21">
        <f t="shared" si="97"/>
        <v>0.88497509997590962</v>
      </c>
      <c r="AQ329" s="21">
        <f t="shared" si="98"/>
        <v>3.1943183085221663E-2</v>
      </c>
    </row>
    <row r="330" spans="1:43">
      <c r="A330" s="3" t="s">
        <v>77</v>
      </c>
      <c r="B330" s="17" t="s">
        <v>80</v>
      </c>
      <c r="C330" s="17" t="s">
        <v>80</v>
      </c>
      <c r="D330" s="12" t="s">
        <v>81</v>
      </c>
      <c r="E330" s="13" t="s">
        <v>83</v>
      </c>
      <c r="F330" s="5">
        <v>51.25</v>
      </c>
      <c r="G330" s="5">
        <v>0.89</v>
      </c>
      <c r="H330" s="5">
        <v>3.03</v>
      </c>
      <c r="I330" s="5">
        <v>5.65</v>
      </c>
      <c r="J330" s="5">
        <v>15.64</v>
      </c>
      <c r="K330" s="5">
        <v>0.13</v>
      </c>
      <c r="L330" s="5">
        <v>22.54</v>
      </c>
      <c r="M330" s="5">
        <v>0.34</v>
      </c>
      <c r="N330" s="14" t="s">
        <v>103</v>
      </c>
      <c r="O330" s="5">
        <v>0.4</v>
      </c>
      <c r="P330" s="18" t="s">
        <v>75</v>
      </c>
      <c r="Q330" s="18" t="s">
        <v>75</v>
      </c>
      <c r="R330" s="14">
        <f t="shared" si="62"/>
        <v>99.87</v>
      </c>
      <c r="S330" s="5">
        <v>2.2475921856232963</v>
      </c>
      <c r="T330" s="5">
        <v>3.6275982090008747</v>
      </c>
      <c r="U330" s="16">
        <f t="shared" si="76"/>
        <v>83.149306509475423</v>
      </c>
      <c r="V330" s="5"/>
      <c r="W330" s="5">
        <v>1.8847550598586302</v>
      </c>
      <c r="X330" s="5">
        <v>0.11524494014136977</v>
      </c>
      <c r="Y330" s="5">
        <v>2.4623581109586179E-2</v>
      </c>
      <c r="Z330" s="5">
        <v>1.608368549032238E-2</v>
      </c>
      <c r="AA330" s="5">
        <v>1.1630432981704509E-2</v>
      </c>
      <c r="AB330" s="5">
        <v>6.2200886313116224E-2</v>
      </c>
      <c r="AC330" s="5">
        <v>0.11157022545764993</v>
      </c>
      <c r="AD330" s="5">
        <v>0.85744513871366668</v>
      </c>
      <c r="AE330" s="5">
        <v>0.88815363208591769</v>
      </c>
      <c r="AF330" s="5">
        <v>4.0493921218291594E-3</v>
      </c>
      <c r="AG330" s="5">
        <v>2.4243025726207835E-2</v>
      </c>
      <c r="AH330" s="5">
        <v>0</v>
      </c>
      <c r="AI330" s="4"/>
      <c r="AJ330" s="2">
        <v>46.273187891045495</v>
      </c>
      <c r="AK330" s="2">
        <v>44.673262121077322</v>
      </c>
      <c r="AL330" s="2">
        <v>9.0535499878771759</v>
      </c>
      <c r="AM330">
        <f t="shared" si="94"/>
        <v>0.11513772596687634</v>
      </c>
      <c r="AN330" s="21">
        <f t="shared" si="95"/>
        <v>0.11524494014136977</v>
      </c>
      <c r="AO330" s="21">
        <f t="shared" si="96"/>
        <v>6.2200886313116224E-2</v>
      </c>
      <c r="AP330" s="21">
        <f t="shared" si="97"/>
        <v>0.88815363208591769</v>
      </c>
      <c r="AQ330" s="21">
        <f t="shared" si="98"/>
        <v>2.4243025726207835E-2</v>
      </c>
    </row>
    <row r="331" spans="1:43">
      <c r="A331" s="4" t="s">
        <v>78</v>
      </c>
      <c r="B331" s="17" t="s">
        <v>107</v>
      </c>
      <c r="C331" s="17" t="s">
        <v>107</v>
      </c>
      <c r="D331" s="12" t="s">
        <v>82</v>
      </c>
      <c r="E331" s="13" t="s">
        <v>84</v>
      </c>
      <c r="F331" s="5">
        <v>51.38</v>
      </c>
      <c r="G331" s="5">
        <v>0.57999999999999996</v>
      </c>
      <c r="H331" s="5">
        <v>2.36</v>
      </c>
      <c r="I331" s="18">
        <v>7.711358860579554</v>
      </c>
      <c r="J331" s="5">
        <v>14.57</v>
      </c>
      <c r="K331" s="5">
        <v>0.32</v>
      </c>
      <c r="L331" s="5">
        <v>20.87</v>
      </c>
      <c r="M331" s="5">
        <v>0.33</v>
      </c>
      <c r="N331" s="5">
        <v>0.01</v>
      </c>
      <c r="O331" s="14" t="s">
        <v>103</v>
      </c>
      <c r="P331" s="18" t="s">
        <v>75</v>
      </c>
      <c r="Q331" s="18" t="s">
        <v>103</v>
      </c>
      <c r="R331" s="14">
        <f t="shared" si="62"/>
        <v>98.131358860579553</v>
      </c>
      <c r="S331" s="5">
        <v>0.40273548189839398</v>
      </c>
      <c r="T331" s="5">
        <v>7.3489741872833463</v>
      </c>
      <c r="U331" s="16">
        <f t="shared" si="76"/>
        <v>77.106597242688196</v>
      </c>
      <c r="V331" s="5"/>
      <c r="W331" s="5">
        <v>1.9379148652921825</v>
      </c>
      <c r="X331" s="5">
        <v>6.2085134707817513E-2</v>
      </c>
      <c r="Y331" s="5">
        <v>1.6457685063695014E-2</v>
      </c>
      <c r="Z331" s="5">
        <v>4.2822795780471601E-2</v>
      </c>
      <c r="AA331" s="5">
        <v>0</v>
      </c>
      <c r="AB331" s="5">
        <v>1.1430849300000687E-2</v>
      </c>
      <c r="AC331" s="5">
        <v>0.23181172559074129</v>
      </c>
      <c r="AD331" s="5">
        <v>0.81923536445340506</v>
      </c>
      <c r="AE331" s="5">
        <v>0.843405015920493</v>
      </c>
      <c r="AF331" s="5">
        <v>1.0222944560683199E-2</v>
      </c>
      <c r="AG331" s="5">
        <v>2.4132448673962678E-2</v>
      </c>
      <c r="AH331" s="5">
        <v>4.8117065654740932E-4</v>
      </c>
      <c r="AI331" s="4"/>
      <c r="AJ331" s="2">
        <v>44.252718331456116</v>
      </c>
      <c r="AK331" s="2">
        <v>42.98455800711281</v>
      </c>
      <c r="AL331" s="2">
        <v>12.762723661431071</v>
      </c>
      <c r="AM331">
        <f t="shared" si="94"/>
        <v>0.22055313009905642</v>
      </c>
      <c r="AN331" s="21">
        <f t="shared" si="95"/>
        <v>6.2085134707817513E-2</v>
      </c>
      <c r="AO331" s="21">
        <f t="shared" si="96"/>
        <v>1.1430849300000687E-2</v>
      </c>
      <c r="AP331" s="21">
        <f t="shared" si="97"/>
        <v>0.843405015920493</v>
      </c>
      <c r="AQ331" s="21">
        <f t="shared" si="98"/>
        <v>2.4132448673962678E-2</v>
      </c>
    </row>
    <row r="332" spans="1:43">
      <c r="A332" s="4" t="s">
        <v>79</v>
      </c>
      <c r="B332" s="17" t="s">
        <v>107</v>
      </c>
      <c r="C332" s="17" t="s">
        <v>107</v>
      </c>
      <c r="D332" s="12" t="s">
        <v>82</v>
      </c>
      <c r="E332" s="13" t="s">
        <v>84</v>
      </c>
      <c r="F332" s="5">
        <v>51.85</v>
      </c>
      <c r="G332" s="5">
        <v>0.42</v>
      </c>
      <c r="H332" s="5">
        <v>2.0499999999999998</v>
      </c>
      <c r="I332" s="18">
        <v>7.279450779706953</v>
      </c>
      <c r="J332" s="5">
        <v>14.24</v>
      </c>
      <c r="K332" s="5">
        <v>0.25</v>
      </c>
      <c r="L332" s="5">
        <v>21.54</v>
      </c>
      <c r="M332" s="5">
        <v>0.33</v>
      </c>
      <c r="N332" s="14" t="s">
        <v>103</v>
      </c>
      <c r="O332" s="5">
        <v>0.26</v>
      </c>
      <c r="P332" s="18" t="s">
        <v>75</v>
      </c>
      <c r="Q332" s="18" t="s">
        <v>103</v>
      </c>
      <c r="R332" s="14">
        <f t="shared" si="62"/>
        <v>98.21945077970696</v>
      </c>
      <c r="S332" s="5">
        <v>0</v>
      </c>
      <c r="T332" s="5">
        <v>7.279450779706953</v>
      </c>
      <c r="U332" s="16">
        <f t="shared" si="76"/>
        <v>77.713871992862877</v>
      </c>
      <c r="V332" s="5"/>
      <c r="W332" s="5">
        <v>1.95596472747418</v>
      </c>
      <c r="X332" s="5">
        <v>4.4035272525819957E-2</v>
      </c>
      <c r="Y332" s="5">
        <v>1.1919600727976798E-2</v>
      </c>
      <c r="Z332" s="5">
        <v>4.7107417365494911E-2</v>
      </c>
      <c r="AA332" s="5">
        <v>7.7546187263367507E-3</v>
      </c>
      <c r="AB332" s="5">
        <v>0</v>
      </c>
      <c r="AC332" s="5">
        <v>0.22965661305288421</v>
      </c>
      <c r="AD332" s="5">
        <v>0.80081240669004095</v>
      </c>
      <c r="AE332" s="5">
        <v>0.87062491884314297</v>
      </c>
      <c r="AF332" s="5">
        <v>7.9879934450337604E-3</v>
      </c>
      <c r="AG332" s="5">
        <v>2.4136431149089727E-2</v>
      </c>
      <c r="AH332" s="5">
        <v>0</v>
      </c>
      <c r="AI332" s="4"/>
      <c r="AJ332" s="2">
        <v>45.795996777027611</v>
      </c>
      <c r="AK332" s="2">
        <v>42.123768343906363</v>
      </c>
      <c r="AL332" s="2">
        <v>12.080234879066024</v>
      </c>
      <c r="AM332">
        <f t="shared" si="94"/>
        <v>0.22286610140902391</v>
      </c>
      <c r="AN332" s="21">
        <f t="shared" si="95"/>
        <v>4.4035272525819957E-2</v>
      </c>
      <c r="AO332" s="21">
        <f t="shared" si="96"/>
        <v>0</v>
      </c>
      <c r="AP332" s="21">
        <f t="shared" si="97"/>
        <v>0.87062491884314297</v>
      </c>
      <c r="AQ332" s="21">
        <f t="shared" si="98"/>
        <v>2.4136431149089727E-2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Yujian Wang</dc:creator>
  <cp:lastModifiedBy>Yujian Wang</cp:lastModifiedBy>
  <dcterms:created xsi:type="dcterms:W3CDTF">2019-08-01T10:27:34Z</dcterms:created>
  <dcterms:modified xsi:type="dcterms:W3CDTF">2019-08-12T10:31:11Z</dcterms:modified>
</cp:coreProperties>
</file>